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90" windowHeight="7740" tabRatio="927" activeTab="1"/>
  </bookViews>
  <sheets>
    <sheet name="Codes" sheetId="639" r:id="rId1"/>
    <sheet name="21957" sheetId="1575" r:id="rId2"/>
  </sheets>
  <externalReferences>
    <externalReference r:id="rId3"/>
  </externalReferences>
  <definedNames>
    <definedName name="_xlnm._FilterDatabase" localSheetId="1" hidden="1">'21957'!$M$1:$M$204</definedName>
    <definedName name="_xlnm._FilterDatabase" localSheetId="0" hidden="1">Codes!$A$1:$G$7</definedName>
    <definedName name="Code">[1]Codes!$A$2:$A$1048576</definedName>
    <definedName name="model">[1]Codes!$C:$C</definedName>
  </definedNames>
  <calcPr calcId="145621" iterate="1" iterateCount="1000"/>
</workbook>
</file>

<file path=xl/calcChain.xml><?xml version="1.0" encoding="utf-8"?>
<calcChain xmlns="http://schemas.openxmlformats.org/spreadsheetml/2006/main">
  <c r="L200" i="1575" l="1"/>
  <c r="J200" i="1575"/>
  <c r="I200" i="1575" s="1"/>
  <c r="H200" i="1575"/>
  <c r="E200" i="1575"/>
  <c r="C200" i="1575"/>
  <c r="A200" i="1575"/>
  <c r="L199" i="1575"/>
  <c r="J199" i="1575"/>
  <c r="I199" i="1575" s="1"/>
  <c r="H199" i="1575"/>
  <c r="E199" i="1575"/>
  <c r="C199" i="1575"/>
  <c r="B199" i="1575" s="1"/>
  <c r="A199" i="1575"/>
  <c r="L198" i="1575"/>
  <c r="J198" i="1575"/>
  <c r="I198" i="1575" s="1"/>
  <c r="H198" i="1575"/>
  <c r="E198" i="1575"/>
  <c r="C198" i="1575"/>
  <c r="O198" i="1575" s="1"/>
  <c r="A198" i="1575"/>
  <c r="L197" i="1575"/>
  <c r="J197" i="1575"/>
  <c r="I197" i="1575" s="1"/>
  <c r="H197" i="1575"/>
  <c r="E197" i="1575"/>
  <c r="C197" i="1575"/>
  <c r="A197" i="1575"/>
  <c r="L196" i="1575"/>
  <c r="J196" i="1575"/>
  <c r="I196" i="1575" s="1"/>
  <c r="H196" i="1575"/>
  <c r="E196" i="1575"/>
  <c r="C196" i="1575"/>
  <c r="B196" i="1575" s="1"/>
  <c r="A196" i="1575"/>
  <c r="O195" i="1575"/>
  <c r="L195" i="1575"/>
  <c r="J195" i="1575"/>
  <c r="I195" i="1575" s="1"/>
  <c r="H195" i="1575"/>
  <c r="E195" i="1575"/>
  <c r="C195" i="1575"/>
  <c r="B195" i="1575" s="1"/>
  <c r="A195" i="1575"/>
  <c r="L194" i="1575"/>
  <c r="J194" i="1575"/>
  <c r="I194" i="1575" s="1"/>
  <c r="H194" i="1575"/>
  <c r="E194" i="1575"/>
  <c r="C194" i="1575"/>
  <c r="B194" i="1575" s="1"/>
  <c r="A194" i="1575"/>
  <c r="L193" i="1575"/>
  <c r="J193" i="1575"/>
  <c r="I193" i="1575" s="1"/>
  <c r="H193" i="1575"/>
  <c r="E193" i="1575"/>
  <c r="C193" i="1575"/>
  <c r="O193" i="1575" s="1"/>
  <c r="A193" i="1575"/>
  <c r="L192" i="1575"/>
  <c r="J192" i="1575"/>
  <c r="I192" i="1575" s="1"/>
  <c r="H192" i="1575"/>
  <c r="E192" i="1575"/>
  <c r="C192" i="1575"/>
  <c r="B192" i="1575" s="1"/>
  <c r="A192" i="1575"/>
  <c r="L191" i="1575"/>
  <c r="J191" i="1575"/>
  <c r="I191" i="1575" s="1"/>
  <c r="H191" i="1575"/>
  <c r="E191" i="1575"/>
  <c r="C191" i="1575"/>
  <c r="O191" i="1575" s="1"/>
  <c r="A191" i="1575"/>
  <c r="L190" i="1575"/>
  <c r="J190" i="1575"/>
  <c r="I190" i="1575" s="1"/>
  <c r="H190" i="1575"/>
  <c r="E190" i="1575"/>
  <c r="C190" i="1575"/>
  <c r="B190" i="1575" s="1"/>
  <c r="A190" i="1575"/>
  <c r="L189" i="1575"/>
  <c r="J189" i="1575"/>
  <c r="I189" i="1575" s="1"/>
  <c r="H189" i="1575"/>
  <c r="E189" i="1575"/>
  <c r="C189" i="1575"/>
  <c r="A189" i="1575"/>
  <c r="L188" i="1575"/>
  <c r="J188" i="1575"/>
  <c r="I188" i="1575" s="1"/>
  <c r="H188" i="1575"/>
  <c r="E188" i="1575"/>
  <c r="C188" i="1575"/>
  <c r="B188" i="1575" s="1"/>
  <c r="A188" i="1575"/>
  <c r="L187" i="1575"/>
  <c r="J187" i="1575"/>
  <c r="I187" i="1575" s="1"/>
  <c r="H187" i="1575"/>
  <c r="E187" i="1575"/>
  <c r="C187" i="1575"/>
  <c r="O187" i="1575" s="1"/>
  <c r="A187" i="1575"/>
  <c r="L186" i="1575"/>
  <c r="J186" i="1575"/>
  <c r="I186" i="1575" s="1"/>
  <c r="H186" i="1575"/>
  <c r="E186" i="1575"/>
  <c r="C186" i="1575"/>
  <c r="O186" i="1575" s="1"/>
  <c r="A186" i="1575"/>
  <c r="L185" i="1575"/>
  <c r="J185" i="1575"/>
  <c r="I185" i="1575" s="1"/>
  <c r="H185" i="1575"/>
  <c r="E185" i="1575"/>
  <c r="C185" i="1575"/>
  <c r="A185" i="1575"/>
  <c r="L184" i="1575"/>
  <c r="J184" i="1575"/>
  <c r="I184" i="1575" s="1"/>
  <c r="H184" i="1575"/>
  <c r="E184" i="1575"/>
  <c r="C184" i="1575"/>
  <c r="O184" i="1575" s="1"/>
  <c r="A184" i="1575"/>
  <c r="L183" i="1575"/>
  <c r="J183" i="1575"/>
  <c r="I183" i="1575" s="1"/>
  <c r="H183" i="1575"/>
  <c r="E183" i="1575"/>
  <c r="C183" i="1575"/>
  <c r="O183" i="1575" s="1"/>
  <c r="A183" i="1575"/>
  <c r="L182" i="1575"/>
  <c r="J182" i="1575"/>
  <c r="I182" i="1575" s="1"/>
  <c r="H182" i="1575"/>
  <c r="E182" i="1575"/>
  <c r="C182" i="1575"/>
  <c r="O182" i="1575" s="1"/>
  <c r="A182" i="1575"/>
  <c r="L181" i="1575"/>
  <c r="J181" i="1575"/>
  <c r="I181" i="1575" s="1"/>
  <c r="H181" i="1575"/>
  <c r="E181" i="1575"/>
  <c r="C181" i="1575"/>
  <c r="B181" i="1575" s="1"/>
  <c r="A181" i="1575"/>
  <c r="L180" i="1575"/>
  <c r="J180" i="1575"/>
  <c r="I180" i="1575" s="1"/>
  <c r="H180" i="1575"/>
  <c r="E180" i="1575"/>
  <c r="C180" i="1575"/>
  <c r="A180" i="1575"/>
  <c r="L179" i="1575"/>
  <c r="J179" i="1575"/>
  <c r="I179" i="1575" s="1"/>
  <c r="H179" i="1575"/>
  <c r="E179" i="1575"/>
  <c r="C179" i="1575"/>
  <c r="B179" i="1575" s="1"/>
  <c r="A179" i="1575"/>
  <c r="L178" i="1575"/>
  <c r="J178" i="1575"/>
  <c r="I178" i="1575" s="1"/>
  <c r="H178" i="1575"/>
  <c r="E178" i="1575"/>
  <c r="C178" i="1575"/>
  <c r="A178" i="1575"/>
  <c r="L177" i="1575"/>
  <c r="J177" i="1575"/>
  <c r="I177" i="1575" s="1"/>
  <c r="H177" i="1575"/>
  <c r="E177" i="1575"/>
  <c r="C177" i="1575"/>
  <c r="B177" i="1575" s="1"/>
  <c r="A177" i="1575"/>
  <c r="L176" i="1575"/>
  <c r="J176" i="1575"/>
  <c r="I176" i="1575" s="1"/>
  <c r="H176" i="1575"/>
  <c r="E176" i="1575"/>
  <c r="C176" i="1575"/>
  <c r="O176" i="1575" s="1"/>
  <c r="A176" i="1575"/>
  <c r="L175" i="1575"/>
  <c r="J175" i="1575"/>
  <c r="I175" i="1575" s="1"/>
  <c r="H175" i="1575"/>
  <c r="E175" i="1575"/>
  <c r="C175" i="1575"/>
  <c r="B175" i="1575" s="1"/>
  <c r="A175" i="1575"/>
  <c r="L174" i="1575"/>
  <c r="J174" i="1575"/>
  <c r="I174" i="1575" s="1"/>
  <c r="H174" i="1575"/>
  <c r="E174" i="1575"/>
  <c r="C174" i="1575"/>
  <c r="O174" i="1575" s="1"/>
  <c r="A174" i="1575"/>
  <c r="L173" i="1575"/>
  <c r="J173" i="1575"/>
  <c r="I173" i="1575" s="1"/>
  <c r="H173" i="1575"/>
  <c r="E173" i="1575"/>
  <c r="C173" i="1575"/>
  <c r="B173" i="1575" s="1"/>
  <c r="A173" i="1575"/>
  <c r="L172" i="1575"/>
  <c r="J172" i="1575"/>
  <c r="I172" i="1575" s="1"/>
  <c r="H172" i="1575"/>
  <c r="E172" i="1575"/>
  <c r="C172" i="1575"/>
  <c r="O172" i="1575" s="1"/>
  <c r="A172" i="1575"/>
  <c r="L171" i="1575"/>
  <c r="J171" i="1575"/>
  <c r="I171" i="1575" s="1"/>
  <c r="H171" i="1575"/>
  <c r="E171" i="1575"/>
  <c r="C171" i="1575"/>
  <c r="O171" i="1575" s="1"/>
  <c r="A171" i="1575"/>
  <c r="L170" i="1575"/>
  <c r="J170" i="1575"/>
  <c r="I170" i="1575" s="1"/>
  <c r="H170" i="1575"/>
  <c r="E170" i="1575"/>
  <c r="C170" i="1575"/>
  <c r="O170" i="1575" s="1"/>
  <c r="A170" i="1575"/>
  <c r="L169" i="1575"/>
  <c r="J169" i="1575"/>
  <c r="I169" i="1575" s="1"/>
  <c r="H169" i="1575"/>
  <c r="E169" i="1575"/>
  <c r="C169" i="1575"/>
  <c r="B169" i="1575" s="1"/>
  <c r="A169" i="1575"/>
  <c r="L168" i="1575"/>
  <c r="J168" i="1575"/>
  <c r="I168" i="1575" s="1"/>
  <c r="H168" i="1575"/>
  <c r="E168" i="1575"/>
  <c r="C168" i="1575"/>
  <c r="O168" i="1575" s="1"/>
  <c r="A168" i="1575"/>
  <c r="L167" i="1575"/>
  <c r="J167" i="1575"/>
  <c r="I167" i="1575" s="1"/>
  <c r="H167" i="1575"/>
  <c r="E167" i="1575"/>
  <c r="C167" i="1575"/>
  <c r="O167" i="1575" s="1"/>
  <c r="A167" i="1575"/>
  <c r="L166" i="1575"/>
  <c r="J166" i="1575"/>
  <c r="I166" i="1575" s="1"/>
  <c r="H166" i="1575"/>
  <c r="E166" i="1575"/>
  <c r="C166" i="1575"/>
  <c r="O166" i="1575" s="1"/>
  <c r="A166" i="1575"/>
  <c r="L165" i="1575"/>
  <c r="J165" i="1575"/>
  <c r="I165" i="1575" s="1"/>
  <c r="H165" i="1575"/>
  <c r="E165" i="1575"/>
  <c r="C165" i="1575"/>
  <c r="B165" i="1575" s="1"/>
  <c r="A165" i="1575"/>
  <c r="L164" i="1575"/>
  <c r="J164" i="1575"/>
  <c r="I164" i="1575" s="1"/>
  <c r="H164" i="1575"/>
  <c r="E164" i="1575"/>
  <c r="C164" i="1575"/>
  <c r="O164" i="1575" s="1"/>
  <c r="A164" i="1575"/>
  <c r="L163" i="1575"/>
  <c r="J163" i="1575"/>
  <c r="I163" i="1575" s="1"/>
  <c r="H163" i="1575"/>
  <c r="E163" i="1575"/>
  <c r="C163" i="1575"/>
  <c r="O163" i="1575" s="1"/>
  <c r="A163" i="1575"/>
  <c r="L162" i="1575"/>
  <c r="J162" i="1575"/>
  <c r="I162" i="1575" s="1"/>
  <c r="H162" i="1575"/>
  <c r="E162" i="1575"/>
  <c r="C162" i="1575"/>
  <c r="O162" i="1575" s="1"/>
  <c r="A162" i="1575"/>
  <c r="L161" i="1575"/>
  <c r="J161" i="1575"/>
  <c r="I161" i="1575" s="1"/>
  <c r="H161" i="1575"/>
  <c r="E161" i="1575"/>
  <c r="C161" i="1575"/>
  <c r="B161" i="1575" s="1"/>
  <c r="A161" i="1575"/>
  <c r="L160" i="1575"/>
  <c r="J160" i="1575"/>
  <c r="I160" i="1575" s="1"/>
  <c r="H160" i="1575"/>
  <c r="E160" i="1575"/>
  <c r="C160" i="1575"/>
  <c r="O160" i="1575" s="1"/>
  <c r="A160" i="1575"/>
  <c r="L159" i="1575"/>
  <c r="J159" i="1575"/>
  <c r="I159" i="1575" s="1"/>
  <c r="H159" i="1575"/>
  <c r="E159" i="1575"/>
  <c r="C159" i="1575"/>
  <c r="A159" i="1575"/>
  <c r="L158" i="1575"/>
  <c r="J158" i="1575"/>
  <c r="I158" i="1575" s="1"/>
  <c r="H158" i="1575"/>
  <c r="E158" i="1575"/>
  <c r="C158" i="1575"/>
  <c r="A158" i="1575"/>
  <c r="L157" i="1575"/>
  <c r="J157" i="1575"/>
  <c r="I157" i="1575" s="1"/>
  <c r="H157" i="1575"/>
  <c r="E157" i="1575"/>
  <c r="C157" i="1575"/>
  <c r="A157" i="1575"/>
  <c r="L156" i="1575"/>
  <c r="J156" i="1575"/>
  <c r="I156" i="1575" s="1"/>
  <c r="H156" i="1575"/>
  <c r="E156" i="1575"/>
  <c r="C156" i="1575"/>
  <c r="O156" i="1575" s="1"/>
  <c r="A156" i="1575"/>
  <c r="L155" i="1575"/>
  <c r="J155" i="1575"/>
  <c r="I155" i="1575" s="1"/>
  <c r="H155" i="1575"/>
  <c r="E155" i="1575"/>
  <c r="C155" i="1575"/>
  <c r="B155" i="1575" s="1"/>
  <c r="A155" i="1575"/>
  <c r="L154" i="1575"/>
  <c r="J154" i="1575"/>
  <c r="I154" i="1575" s="1"/>
  <c r="H154" i="1575"/>
  <c r="E154" i="1575"/>
  <c r="C154" i="1575"/>
  <c r="A154" i="1575"/>
  <c r="L153" i="1575"/>
  <c r="J153" i="1575"/>
  <c r="I153" i="1575" s="1"/>
  <c r="H153" i="1575"/>
  <c r="E153" i="1575"/>
  <c r="C153" i="1575"/>
  <c r="B153" i="1575" s="1"/>
  <c r="A153" i="1575"/>
  <c r="L152" i="1575"/>
  <c r="J152" i="1575"/>
  <c r="I152" i="1575" s="1"/>
  <c r="H152" i="1575"/>
  <c r="E152" i="1575"/>
  <c r="C152" i="1575"/>
  <c r="O152" i="1575" s="1"/>
  <c r="A152" i="1575"/>
  <c r="L151" i="1575"/>
  <c r="J151" i="1575"/>
  <c r="I151" i="1575" s="1"/>
  <c r="H151" i="1575"/>
  <c r="E151" i="1575"/>
  <c r="C151" i="1575"/>
  <c r="A151" i="1575"/>
  <c r="L150" i="1575"/>
  <c r="J150" i="1575"/>
  <c r="I150" i="1575" s="1"/>
  <c r="H150" i="1575"/>
  <c r="E150" i="1575"/>
  <c r="C150" i="1575"/>
  <c r="O150" i="1575" s="1"/>
  <c r="A150" i="1575"/>
  <c r="L149" i="1575"/>
  <c r="J149" i="1575"/>
  <c r="I149" i="1575" s="1"/>
  <c r="H149" i="1575"/>
  <c r="E149" i="1575"/>
  <c r="C149" i="1575"/>
  <c r="B149" i="1575" s="1"/>
  <c r="A149" i="1575"/>
  <c r="L148" i="1575"/>
  <c r="J148" i="1575"/>
  <c r="I148" i="1575" s="1"/>
  <c r="H148" i="1575"/>
  <c r="E148" i="1575"/>
  <c r="C148" i="1575"/>
  <c r="O148" i="1575" s="1"/>
  <c r="A148" i="1575"/>
  <c r="L147" i="1575"/>
  <c r="J147" i="1575"/>
  <c r="I147" i="1575" s="1"/>
  <c r="H147" i="1575"/>
  <c r="E147" i="1575"/>
  <c r="C147" i="1575"/>
  <c r="B147" i="1575" s="1"/>
  <c r="A147" i="1575"/>
  <c r="L146" i="1575"/>
  <c r="J146" i="1575"/>
  <c r="I146" i="1575" s="1"/>
  <c r="H146" i="1575"/>
  <c r="E146" i="1575"/>
  <c r="C146" i="1575"/>
  <c r="O146" i="1575" s="1"/>
  <c r="A146" i="1575"/>
  <c r="L145" i="1575"/>
  <c r="J145" i="1575"/>
  <c r="I145" i="1575" s="1"/>
  <c r="H145" i="1575"/>
  <c r="E145" i="1575"/>
  <c r="C145" i="1575"/>
  <c r="B145" i="1575" s="1"/>
  <c r="A145" i="1575"/>
  <c r="L144" i="1575"/>
  <c r="J144" i="1575"/>
  <c r="I144" i="1575" s="1"/>
  <c r="H144" i="1575"/>
  <c r="E144" i="1575"/>
  <c r="C144" i="1575"/>
  <c r="A144" i="1575"/>
  <c r="L143" i="1575"/>
  <c r="J143" i="1575"/>
  <c r="I143" i="1575" s="1"/>
  <c r="H143" i="1575"/>
  <c r="E143" i="1575"/>
  <c r="C143" i="1575"/>
  <c r="A143" i="1575"/>
  <c r="L142" i="1575"/>
  <c r="J142" i="1575"/>
  <c r="I142" i="1575" s="1"/>
  <c r="H142" i="1575"/>
  <c r="E142" i="1575"/>
  <c r="C142" i="1575"/>
  <c r="A142" i="1575"/>
  <c r="L141" i="1575"/>
  <c r="J141" i="1575"/>
  <c r="I141" i="1575" s="1"/>
  <c r="H141" i="1575"/>
  <c r="E141" i="1575"/>
  <c r="C141" i="1575"/>
  <c r="A141" i="1575"/>
  <c r="L140" i="1575"/>
  <c r="J140" i="1575"/>
  <c r="I140" i="1575" s="1"/>
  <c r="H140" i="1575"/>
  <c r="E140" i="1575"/>
  <c r="C140" i="1575"/>
  <c r="A140" i="1575"/>
  <c r="L139" i="1575"/>
  <c r="J139" i="1575"/>
  <c r="I139" i="1575" s="1"/>
  <c r="H139" i="1575"/>
  <c r="E139" i="1575"/>
  <c r="C139" i="1575"/>
  <c r="A139" i="1575"/>
  <c r="L138" i="1575"/>
  <c r="J138" i="1575"/>
  <c r="I138" i="1575" s="1"/>
  <c r="H138" i="1575"/>
  <c r="E138" i="1575"/>
  <c r="C138" i="1575"/>
  <c r="B138" i="1575" s="1"/>
  <c r="A138" i="1575"/>
  <c r="L137" i="1575"/>
  <c r="J137" i="1575"/>
  <c r="I137" i="1575" s="1"/>
  <c r="H137" i="1575"/>
  <c r="E137" i="1575"/>
  <c r="C137" i="1575"/>
  <c r="O137" i="1575" s="1"/>
  <c r="A137" i="1575"/>
  <c r="L136" i="1575"/>
  <c r="J136" i="1575"/>
  <c r="I136" i="1575" s="1"/>
  <c r="H136" i="1575"/>
  <c r="E136" i="1575"/>
  <c r="C136" i="1575"/>
  <c r="A136" i="1575"/>
  <c r="L135" i="1575"/>
  <c r="J135" i="1575"/>
  <c r="I135" i="1575" s="1"/>
  <c r="H135" i="1575"/>
  <c r="E135" i="1575"/>
  <c r="C135" i="1575"/>
  <c r="A135" i="1575"/>
  <c r="L134" i="1575"/>
  <c r="J134" i="1575"/>
  <c r="I134" i="1575" s="1"/>
  <c r="H134" i="1575"/>
  <c r="E134" i="1575"/>
  <c r="C134" i="1575"/>
  <c r="A134" i="1575"/>
  <c r="L133" i="1575"/>
  <c r="J133" i="1575"/>
  <c r="I133" i="1575" s="1"/>
  <c r="H133" i="1575"/>
  <c r="E133" i="1575"/>
  <c r="C133" i="1575"/>
  <c r="A133" i="1575"/>
  <c r="L132" i="1575"/>
  <c r="J132" i="1575"/>
  <c r="I132" i="1575" s="1"/>
  <c r="H132" i="1575"/>
  <c r="E132" i="1575"/>
  <c r="C132" i="1575"/>
  <c r="A132" i="1575"/>
  <c r="L131" i="1575"/>
  <c r="J131" i="1575"/>
  <c r="I131" i="1575" s="1"/>
  <c r="H131" i="1575"/>
  <c r="E131" i="1575"/>
  <c r="C131" i="1575"/>
  <c r="O131" i="1575" s="1"/>
  <c r="A131" i="1575"/>
  <c r="L130" i="1575"/>
  <c r="J130" i="1575"/>
  <c r="I130" i="1575" s="1"/>
  <c r="H130" i="1575"/>
  <c r="E130" i="1575"/>
  <c r="C130" i="1575"/>
  <c r="A130" i="1575"/>
  <c r="L129" i="1575"/>
  <c r="J129" i="1575"/>
  <c r="I129" i="1575" s="1"/>
  <c r="H129" i="1575"/>
  <c r="E129" i="1575"/>
  <c r="C129" i="1575"/>
  <c r="A129" i="1575"/>
  <c r="L128" i="1575"/>
  <c r="J128" i="1575"/>
  <c r="I128" i="1575" s="1"/>
  <c r="H128" i="1575"/>
  <c r="E128" i="1575"/>
  <c r="C128" i="1575"/>
  <c r="A128" i="1575"/>
  <c r="L127" i="1575"/>
  <c r="J127" i="1575"/>
  <c r="I127" i="1575" s="1"/>
  <c r="H127" i="1575"/>
  <c r="E127" i="1575"/>
  <c r="C127" i="1575"/>
  <c r="O127" i="1575" s="1"/>
  <c r="A127" i="1575"/>
  <c r="L126" i="1575"/>
  <c r="J126" i="1575"/>
  <c r="I126" i="1575" s="1"/>
  <c r="H126" i="1575"/>
  <c r="E126" i="1575"/>
  <c r="C126" i="1575"/>
  <c r="A126" i="1575"/>
  <c r="L125" i="1575"/>
  <c r="J125" i="1575"/>
  <c r="I125" i="1575" s="1"/>
  <c r="H125" i="1575"/>
  <c r="E125" i="1575"/>
  <c r="C125" i="1575"/>
  <c r="A125" i="1575"/>
  <c r="L124" i="1575"/>
  <c r="J124" i="1575"/>
  <c r="I124" i="1575" s="1"/>
  <c r="H124" i="1575"/>
  <c r="E124" i="1575"/>
  <c r="C124" i="1575"/>
  <c r="O124" i="1575" s="1"/>
  <c r="A124" i="1575"/>
  <c r="L123" i="1575"/>
  <c r="J123" i="1575"/>
  <c r="I123" i="1575" s="1"/>
  <c r="H123" i="1575"/>
  <c r="E123" i="1575"/>
  <c r="C123" i="1575"/>
  <c r="A123" i="1575"/>
  <c r="L122" i="1575"/>
  <c r="J122" i="1575"/>
  <c r="I122" i="1575" s="1"/>
  <c r="H122" i="1575"/>
  <c r="E122" i="1575"/>
  <c r="C122" i="1575"/>
  <c r="B122" i="1575" s="1"/>
  <c r="A122" i="1575"/>
  <c r="L121" i="1575"/>
  <c r="J121" i="1575"/>
  <c r="I121" i="1575" s="1"/>
  <c r="H121" i="1575"/>
  <c r="E121" i="1575"/>
  <c r="C121" i="1575"/>
  <c r="O121" i="1575" s="1"/>
  <c r="A121" i="1575"/>
  <c r="L120" i="1575"/>
  <c r="J120" i="1575"/>
  <c r="I120" i="1575" s="1"/>
  <c r="H120" i="1575"/>
  <c r="E120" i="1575"/>
  <c r="C120" i="1575"/>
  <c r="B120" i="1575" s="1"/>
  <c r="A120" i="1575"/>
  <c r="L119" i="1575"/>
  <c r="J119" i="1575"/>
  <c r="I119" i="1575" s="1"/>
  <c r="H119" i="1575"/>
  <c r="E119" i="1575"/>
  <c r="C119" i="1575"/>
  <c r="A119" i="1575"/>
  <c r="L118" i="1575"/>
  <c r="J118" i="1575"/>
  <c r="I118" i="1575" s="1"/>
  <c r="H118" i="1575"/>
  <c r="E118" i="1575"/>
  <c r="C118" i="1575"/>
  <c r="B118" i="1575" s="1"/>
  <c r="A118" i="1575"/>
  <c r="L117" i="1575"/>
  <c r="J117" i="1575"/>
  <c r="I117" i="1575" s="1"/>
  <c r="H117" i="1575"/>
  <c r="E117" i="1575"/>
  <c r="C117" i="1575"/>
  <c r="O117" i="1575" s="1"/>
  <c r="A117" i="1575"/>
  <c r="L116" i="1575"/>
  <c r="J116" i="1575"/>
  <c r="I116" i="1575" s="1"/>
  <c r="H116" i="1575"/>
  <c r="E116" i="1575"/>
  <c r="C116" i="1575"/>
  <c r="O116" i="1575" s="1"/>
  <c r="A116" i="1575"/>
  <c r="L115" i="1575"/>
  <c r="J115" i="1575"/>
  <c r="I115" i="1575" s="1"/>
  <c r="H115" i="1575"/>
  <c r="E115" i="1575"/>
  <c r="C115" i="1575"/>
  <c r="O115" i="1575" s="1"/>
  <c r="A115" i="1575"/>
  <c r="L114" i="1575"/>
  <c r="J114" i="1575"/>
  <c r="I114" i="1575" s="1"/>
  <c r="H114" i="1575"/>
  <c r="E114" i="1575"/>
  <c r="C114" i="1575"/>
  <c r="O114" i="1575" s="1"/>
  <c r="A114" i="1575"/>
  <c r="L113" i="1575"/>
  <c r="J113" i="1575"/>
  <c r="I113" i="1575" s="1"/>
  <c r="H113" i="1575"/>
  <c r="E113" i="1575"/>
  <c r="C113" i="1575"/>
  <c r="B113" i="1575" s="1"/>
  <c r="A113" i="1575"/>
  <c r="L112" i="1575"/>
  <c r="J112" i="1575"/>
  <c r="I112" i="1575" s="1"/>
  <c r="H112" i="1575"/>
  <c r="E112" i="1575"/>
  <c r="C112" i="1575"/>
  <c r="O112" i="1575" s="1"/>
  <c r="A112" i="1575"/>
  <c r="L111" i="1575"/>
  <c r="J111" i="1575"/>
  <c r="I111" i="1575" s="1"/>
  <c r="H111" i="1575"/>
  <c r="E111" i="1575"/>
  <c r="C111" i="1575"/>
  <c r="O111" i="1575" s="1"/>
  <c r="A111" i="1575"/>
  <c r="L110" i="1575"/>
  <c r="J110" i="1575"/>
  <c r="I110" i="1575" s="1"/>
  <c r="H110" i="1575"/>
  <c r="E110" i="1575"/>
  <c r="C110" i="1575"/>
  <c r="O110" i="1575" s="1"/>
  <c r="A110" i="1575"/>
  <c r="L109" i="1575"/>
  <c r="J109" i="1575"/>
  <c r="I109" i="1575" s="1"/>
  <c r="H109" i="1575"/>
  <c r="E109" i="1575"/>
  <c r="C109" i="1575"/>
  <c r="O109" i="1575" s="1"/>
  <c r="A109" i="1575"/>
  <c r="L108" i="1575"/>
  <c r="J108" i="1575"/>
  <c r="I108" i="1575" s="1"/>
  <c r="H108" i="1575"/>
  <c r="E108" i="1575"/>
  <c r="C108" i="1575"/>
  <c r="O108" i="1575" s="1"/>
  <c r="A108" i="1575"/>
  <c r="L107" i="1575"/>
  <c r="J107" i="1575"/>
  <c r="I107" i="1575" s="1"/>
  <c r="H107" i="1575"/>
  <c r="E107" i="1575"/>
  <c r="C107" i="1575"/>
  <c r="A107" i="1575"/>
  <c r="L106" i="1575"/>
  <c r="J106" i="1575"/>
  <c r="I106" i="1575" s="1"/>
  <c r="H106" i="1575"/>
  <c r="E106" i="1575"/>
  <c r="C106" i="1575"/>
  <c r="O106" i="1575" s="1"/>
  <c r="A106" i="1575"/>
  <c r="L105" i="1575"/>
  <c r="J105" i="1575"/>
  <c r="I105" i="1575" s="1"/>
  <c r="H105" i="1575"/>
  <c r="E105" i="1575"/>
  <c r="C105" i="1575"/>
  <c r="A105" i="1575"/>
  <c r="L104" i="1575"/>
  <c r="J104" i="1575"/>
  <c r="I104" i="1575" s="1"/>
  <c r="H104" i="1575"/>
  <c r="E104" i="1575"/>
  <c r="C104" i="1575"/>
  <c r="A104" i="1575"/>
  <c r="L103" i="1575"/>
  <c r="J103" i="1575"/>
  <c r="I103" i="1575" s="1"/>
  <c r="H103" i="1575"/>
  <c r="E103" i="1575"/>
  <c r="C103" i="1575"/>
  <c r="O103" i="1575" s="1"/>
  <c r="A103" i="1575"/>
  <c r="L102" i="1575"/>
  <c r="J102" i="1575"/>
  <c r="I102" i="1575" s="1"/>
  <c r="H102" i="1575"/>
  <c r="E102" i="1575"/>
  <c r="C102" i="1575"/>
  <c r="O102" i="1575" s="1"/>
  <c r="A102" i="1575"/>
  <c r="L101" i="1575"/>
  <c r="J101" i="1575"/>
  <c r="I101" i="1575" s="1"/>
  <c r="H101" i="1575"/>
  <c r="E101" i="1575"/>
  <c r="C101" i="1575"/>
  <c r="O101" i="1575" s="1"/>
  <c r="A101" i="1575"/>
  <c r="L100" i="1575"/>
  <c r="J100" i="1575"/>
  <c r="I100" i="1575" s="1"/>
  <c r="H100" i="1575"/>
  <c r="E100" i="1575"/>
  <c r="C100" i="1575"/>
  <c r="O100" i="1575" s="1"/>
  <c r="A100" i="1575"/>
  <c r="L99" i="1575"/>
  <c r="J99" i="1575"/>
  <c r="I99" i="1575" s="1"/>
  <c r="H99" i="1575"/>
  <c r="E99" i="1575"/>
  <c r="C99" i="1575"/>
  <c r="A99" i="1575"/>
  <c r="L98" i="1575"/>
  <c r="J98" i="1575"/>
  <c r="I98" i="1575" s="1"/>
  <c r="H98" i="1575"/>
  <c r="E98" i="1575"/>
  <c r="C98" i="1575"/>
  <c r="A98" i="1575"/>
  <c r="L97" i="1575"/>
  <c r="J97" i="1575"/>
  <c r="I97" i="1575" s="1"/>
  <c r="H97" i="1575"/>
  <c r="E97" i="1575"/>
  <c r="C97" i="1575"/>
  <c r="B97" i="1575" s="1"/>
  <c r="A97" i="1575"/>
  <c r="L96" i="1575"/>
  <c r="J96" i="1575"/>
  <c r="I96" i="1575" s="1"/>
  <c r="H96" i="1575"/>
  <c r="E96" i="1575"/>
  <c r="C96" i="1575"/>
  <c r="O96" i="1575" s="1"/>
  <c r="A96" i="1575"/>
  <c r="L95" i="1575"/>
  <c r="J95" i="1575"/>
  <c r="I95" i="1575" s="1"/>
  <c r="H95" i="1575"/>
  <c r="E95" i="1575"/>
  <c r="C95" i="1575"/>
  <c r="B95" i="1575" s="1"/>
  <c r="A95" i="1575"/>
  <c r="L94" i="1575"/>
  <c r="J94" i="1575"/>
  <c r="I94" i="1575" s="1"/>
  <c r="H94" i="1575"/>
  <c r="E94" i="1575"/>
  <c r="C94" i="1575"/>
  <c r="O94" i="1575" s="1"/>
  <c r="A94" i="1575"/>
  <c r="L93" i="1575"/>
  <c r="J93" i="1575"/>
  <c r="I93" i="1575" s="1"/>
  <c r="H93" i="1575"/>
  <c r="E93" i="1575"/>
  <c r="C93" i="1575"/>
  <c r="A93" i="1575"/>
  <c r="L92" i="1575"/>
  <c r="J92" i="1575"/>
  <c r="I92" i="1575" s="1"/>
  <c r="H92" i="1575"/>
  <c r="E92" i="1575"/>
  <c r="C92" i="1575"/>
  <c r="O92" i="1575" s="1"/>
  <c r="A92" i="1575"/>
  <c r="L91" i="1575"/>
  <c r="J91" i="1575"/>
  <c r="I91" i="1575" s="1"/>
  <c r="H91" i="1575"/>
  <c r="E91" i="1575"/>
  <c r="C91" i="1575"/>
  <c r="A91" i="1575"/>
  <c r="L90" i="1575"/>
  <c r="J90" i="1575"/>
  <c r="I90" i="1575" s="1"/>
  <c r="H90" i="1575"/>
  <c r="E90" i="1575"/>
  <c r="C90" i="1575"/>
  <c r="O90" i="1575" s="1"/>
  <c r="A90" i="1575"/>
  <c r="L89" i="1575"/>
  <c r="J89" i="1575"/>
  <c r="I89" i="1575" s="1"/>
  <c r="H89" i="1575"/>
  <c r="E89" i="1575"/>
  <c r="C89" i="1575"/>
  <c r="B89" i="1575" s="1"/>
  <c r="A89" i="1575"/>
  <c r="L88" i="1575"/>
  <c r="J88" i="1575"/>
  <c r="I88" i="1575" s="1"/>
  <c r="H88" i="1575"/>
  <c r="E88" i="1575"/>
  <c r="C88" i="1575"/>
  <c r="O88" i="1575" s="1"/>
  <c r="A88" i="1575"/>
  <c r="L87" i="1575"/>
  <c r="J87" i="1575"/>
  <c r="I87" i="1575" s="1"/>
  <c r="H87" i="1575"/>
  <c r="E87" i="1575"/>
  <c r="C87" i="1575"/>
  <c r="B87" i="1575" s="1"/>
  <c r="A87" i="1575"/>
  <c r="L86" i="1575"/>
  <c r="J86" i="1575"/>
  <c r="I86" i="1575" s="1"/>
  <c r="H86" i="1575"/>
  <c r="E86" i="1575"/>
  <c r="C86" i="1575"/>
  <c r="O86" i="1575" s="1"/>
  <c r="A86" i="1575"/>
  <c r="L85" i="1575"/>
  <c r="J85" i="1575"/>
  <c r="I85" i="1575" s="1"/>
  <c r="H85" i="1575"/>
  <c r="E85" i="1575"/>
  <c r="C85" i="1575"/>
  <c r="B85" i="1575" s="1"/>
  <c r="A85" i="1575"/>
  <c r="L84" i="1575"/>
  <c r="J84" i="1575"/>
  <c r="I84" i="1575" s="1"/>
  <c r="H84" i="1575"/>
  <c r="E84" i="1575"/>
  <c r="C84" i="1575"/>
  <c r="A84" i="1575"/>
  <c r="L83" i="1575"/>
  <c r="J83" i="1575"/>
  <c r="I83" i="1575" s="1"/>
  <c r="H83" i="1575"/>
  <c r="E83" i="1575"/>
  <c r="C83" i="1575"/>
  <c r="B83" i="1575" s="1"/>
  <c r="A83" i="1575"/>
  <c r="L82" i="1575"/>
  <c r="J82" i="1575"/>
  <c r="I82" i="1575" s="1"/>
  <c r="H82" i="1575"/>
  <c r="E82" i="1575"/>
  <c r="C82" i="1575"/>
  <c r="O82" i="1575" s="1"/>
  <c r="A82" i="1575"/>
  <c r="L81" i="1575"/>
  <c r="J81" i="1575"/>
  <c r="I81" i="1575" s="1"/>
  <c r="H81" i="1575"/>
  <c r="E81" i="1575"/>
  <c r="C81" i="1575"/>
  <c r="A81" i="1575"/>
  <c r="L80" i="1575"/>
  <c r="J80" i="1575"/>
  <c r="I80" i="1575" s="1"/>
  <c r="H80" i="1575"/>
  <c r="E80" i="1575"/>
  <c r="C80" i="1575"/>
  <c r="A80" i="1575"/>
  <c r="L79" i="1575"/>
  <c r="J79" i="1575"/>
  <c r="I79" i="1575" s="1"/>
  <c r="H79" i="1575"/>
  <c r="E79" i="1575"/>
  <c r="C79" i="1575"/>
  <c r="A79" i="1575"/>
  <c r="L78" i="1575"/>
  <c r="J78" i="1575"/>
  <c r="I78" i="1575" s="1"/>
  <c r="H78" i="1575"/>
  <c r="E78" i="1575"/>
  <c r="C78" i="1575"/>
  <c r="A78" i="1575"/>
  <c r="L77" i="1575"/>
  <c r="J77" i="1575"/>
  <c r="I77" i="1575" s="1"/>
  <c r="H77" i="1575"/>
  <c r="E77" i="1575"/>
  <c r="C77" i="1575"/>
  <c r="B77" i="1575" s="1"/>
  <c r="A77" i="1575"/>
  <c r="L76" i="1575"/>
  <c r="J76" i="1575"/>
  <c r="I76" i="1575" s="1"/>
  <c r="H76" i="1575"/>
  <c r="E76" i="1575"/>
  <c r="C76" i="1575"/>
  <c r="O76" i="1575" s="1"/>
  <c r="A76" i="1575"/>
  <c r="L75" i="1575"/>
  <c r="J75" i="1575"/>
  <c r="I75" i="1575" s="1"/>
  <c r="H75" i="1575"/>
  <c r="E75" i="1575"/>
  <c r="C75" i="1575"/>
  <c r="B75" i="1575" s="1"/>
  <c r="A75" i="1575"/>
  <c r="L74" i="1575"/>
  <c r="J74" i="1575"/>
  <c r="I74" i="1575" s="1"/>
  <c r="H74" i="1575"/>
  <c r="E74" i="1575"/>
  <c r="C74" i="1575"/>
  <c r="O74" i="1575" s="1"/>
  <c r="A74" i="1575"/>
  <c r="L73" i="1575"/>
  <c r="J73" i="1575"/>
  <c r="I73" i="1575" s="1"/>
  <c r="H73" i="1575"/>
  <c r="E73" i="1575"/>
  <c r="C73" i="1575"/>
  <c r="B73" i="1575" s="1"/>
  <c r="A73" i="1575"/>
  <c r="L72" i="1575"/>
  <c r="J72" i="1575"/>
  <c r="I72" i="1575" s="1"/>
  <c r="H72" i="1575"/>
  <c r="E72" i="1575"/>
  <c r="C72" i="1575"/>
  <c r="O72" i="1575" s="1"/>
  <c r="A72" i="1575"/>
  <c r="L71" i="1575"/>
  <c r="J71" i="1575"/>
  <c r="I71" i="1575" s="1"/>
  <c r="H71" i="1575"/>
  <c r="E71" i="1575"/>
  <c r="C71" i="1575"/>
  <c r="B71" i="1575" s="1"/>
  <c r="A71" i="1575"/>
  <c r="L70" i="1575"/>
  <c r="J70" i="1575"/>
  <c r="I70" i="1575" s="1"/>
  <c r="H70" i="1575"/>
  <c r="E70" i="1575"/>
  <c r="C70" i="1575"/>
  <c r="O70" i="1575" s="1"/>
  <c r="A70" i="1575"/>
  <c r="L69" i="1575"/>
  <c r="J69" i="1575"/>
  <c r="I69" i="1575" s="1"/>
  <c r="H69" i="1575"/>
  <c r="E69" i="1575"/>
  <c r="C69" i="1575"/>
  <c r="B69" i="1575" s="1"/>
  <c r="A69" i="1575"/>
  <c r="L68" i="1575"/>
  <c r="J68" i="1575"/>
  <c r="I68" i="1575" s="1"/>
  <c r="H68" i="1575"/>
  <c r="E68" i="1575"/>
  <c r="C68" i="1575"/>
  <c r="O68" i="1575" s="1"/>
  <c r="A68" i="1575"/>
  <c r="L67" i="1575"/>
  <c r="J67" i="1575"/>
  <c r="I67" i="1575" s="1"/>
  <c r="H67" i="1575"/>
  <c r="E67" i="1575"/>
  <c r="C67" i="1575"/>
  <c r="B67" i="1575" s="1"/>
  <c r="A67" i="1575"/>
  <c r="L66" i="1575"/>
  <c r="J66" i="1575"/>
  <c r="I66" i="1575" s="1"/>
  <c r="H66" i="1575"/>
  <c r="E66" i="1575"/>
  <c r="C66" i="1575"/>
  <c r="O66" i="1575" s="1"/>
  <c r="A66" i="1575"/>
  <c r="L65" i="1575"/>
  <c r="J65" i="1575"/>
  <c r="I65" i="1575" s="1"/>
  <c r="H65" i="1575"/>
  <c r="E65" i="1575"/>
  <c r="C65" i="1575"/>
  <c r="B65" i="1575" s="1"/>
  <c r="A65" i="1575"/>
  <c r="L64" i="1575"/>
  <c r="J64" i="1575"/>
  <c r="I64" i="1575" s="1"/>
  <c r="H64" i="1575"/>
  <c r="E64" i="1575"/>
  <c r="C64" i="1575"/>
  <c r="O64" i="1575" s="1"/>
  <c r="A64" i="1575"/>
  <c r="L63" i="1575"/>
  <c r="J63" i="1575"/>
  <c r="I63" i="1575" s="1"/>
  <c r="H63" i="1575"/>
  <c r="E63" i="1575"/>
  <c r="C63" i="1575"/>
  <c r="A63" i="1575"/>
  <c r="L62" i="1575"/>
  <c r="J62" i="1575"/>
  <c r="I62" i="1575" s="1"/>
  <c r="H62" i="1575"/>
  <c r="E62" i="1575"/>
  <c r="C62" i="1575"/>
  <c r="O62" i="1575" s="1"/>
  <c r="A62" i="1575"/>
  <c r="L61" i="1575"/>
  <c r="J61" i="1575"/>
  <c r="I61" i="1575" s="1"/>
  <c r="H61" i="1575"/>
  <c r="E61" i="1575"/>
  <c r="C61" i="1575"/>
  <c r="B61" i="1575" s="1"/>
  <c r="A61" i="1575"/>
  <c r="L60" i="1575"/>
  <c r="J60" i="1575"/>
  <c r="I60" i="1575" s="1"/>
  <c r="H60" i="1575"/>
  <c r="E60" i="1575"/>
  <c r="C60" i="1575"/>
  <c r="O60" i="1575" s="1"/>
  <c r="A60" i="1575"/>
  <c r="L59" i="1575"/>
  <c r="J59" i="1575"/>
  <c r="I59" i="1575" s="1"/>
  <c r="H59" i="1575"/>
  <c r="E59" i="1575"/>
  <c r="C59" i="1575"/>
  <c r="B59" i="1575" s="1"/>
  <c r="A59" i="1575"/>
  <c r="L58" i="1575"/>
  <c r="J58" i="1575"/>
  <c r="I58" i="1575" s="1"/>
  <c r="H58" i="1575"/>
  <c r="E58" i="1575"/>
  <c r="C58" i="1575"/>
  <c r="O58" i="1575" s="1"/>
  <c r="A58" i="1575"/>
  <c r="L57" i="1575"/>
  <c r="J57" i="1575"/>
  <c r="I57" i="1575" s="1"/>
  <c r="H57" i="1575"/>
  <c r="E57" i="1575"/>
  <c r="C57" i="1575"/>
  <c r="A57" i="1575"/>
  <c r="L56" i="1575"/>
  <c r="J56" i="1575"/>
  <c r="I56" i="1575" s="1"/>
  <c r="H56" i="1575"/>
  <c r="E56" i="1575"/>
  <c r="C56" i="1575"/>
  <c r="A56" i="1575"/>
  <c r="L55" i="1575"/>
  <c r="J55" i="1575"/>
  <c r="I55" i="1575" s="1"/>
  <c r="H55" i="1575"/>
  <c r="E55" i="1575"/>
  <c r="C55" i="1575"/>
  <c r="B55" i="1575" s="1"/>
  <c r="A55" i="1575"/>
  <c r="L54" i="1575"/>
  <c r="J54" i="1575"/>
  <c r="I54" i="1575" s="1"/>
  <c r="H54" i="1575"/>
  <c r="E54" i="1575"/>
  <c r="C54" i="1575"/>
  <c r="O54" i="1575" s="1"/>
  <c r="A54" i="1575"/>
  <c r="L53" i="1575"/>
  <c r="J53" i="1575"/>
  <c r="I53" i="1575" s="1"/>
  <c r="H53" i="1575"/>
  <c r="E53" i="1575"/>
  <c r="C53" i="1575"/>
  <c r="B53" i="1575" s="1"/>
  <c r="A53" i="1575"/>
  <c r="L52" i="1575"/>
  <c r="J52" i="1575"/>
  <c r="I52" i="1575" s="1"/>
  <c r="H52" i="1575"/>
  <c r="E52" i="1575"/>
  <c r="C52" i="1575"/>
  <c r="O52" i="1575" s="1"/>
  <c r="A52" i="1575"/>
  <c r="L51" i="1575"/>
  <c r="J51" i="1575"/>
  <c r="I51" i="1575" s="1"/>
  <c r="H51" i="1575"/>
  <c r="E51" i="1575"/>
  <c r="C51" i="1575"/>
  <c r="B51" i="1575" s="1"/>
  <c r="A51" i="1575"/>
  <c r="L50" i="1575"/>
  <c r="J50" i="1575"/>
  <c r="I50" i="1575" s="1"/>
  <c r="H50" i="1575"/>
  <c r="E50" i="1575"/>
  <c r="C50" i="1575"/>
  <c r="O50" i="1575" s="1"/>
  <c r="A50" i="1575"/>
  <c r="L49" i="1575"/>
  <c r="J49" i="1575"/>
  <c r="I49" i="1575" s="1"/>
  <c r="H49" i="1575"/>
  <c r="E49" i="1575"/>
  <c r="C49" i="1575"/>
  <c r="B49" i="1575" s="1"/>
  <c r="A49" i="1575"/>
  <c r="L48" i="1575"/>
  <c r="J48" i="1575"/>
  <c r="I48" i="1575" s="1"/>
  <c r="H48" i="1575"/>
  <c r="E48" i="1575"/>
  <c r="C48" i="1575"/>
  <c r="O48" i="1575" s="1"/>
  <c r="A48" i="1575"/>
  <c r="L47" i="1575"/>
  <c r="J47" i="1575"/>
  <c r="I47" i="1575" s="1"/>
  <c r="H47" i="1575"/>
  <c r="E47" i="1575"/>
  <c r="C47" i="1575"/>
  <c r="O47" i="1575" s="1"/>
  <c r="A47" i="1575"/>
  <c r="L46" i="1575"/>
  <c r="J46" i="1575"/>
  <c r="I46" i="1575" s="1"/>
  <c r="H46" i="1575"/>
  <c r="E46" i="1575"/>
  <c r="C46" i="1575"/>
  <c r="O46" i="1575" s="1"/>
  <c r="A46" i="1575"/>
  <c r="L45" i="1575"/>
  <c r="J45" i="1575"/>
  <c r="I45" i="1575" s="1"/>
  <c r="H45" i="1575"/>
  <c r="E45" i="1575"/>
  <c r="C45" i="1575"/>
  <c r="B45" i="1575" s="1"/>
  <c r="A45" i="1575"/>
  <c r="L44" i="1575"/>
  <c r="J44" i="1575"/>
  <c r="I44" i="1575" s="1"/>
  <c r="H44" i="1575"/>
  <c r="E44" i="1575"/>
  <c r="C44" i="1575"/>
  <c r="O44" i="1575" s="1"/>
  <c r="A44" i="1575"/>
  <c r="L43" i="1575"/>
  <c r="J43" i="1575"/>
  <c r="I43" i="1575" s="1"/>
  <c r="H43" i="1575"/>
  <c r="E43" i="1575"/>
  <c r="C43" i="1575"/>
  <c r="B43" i="1575" s="1"/>
  <c r="A43" i="1575"/>
  <c r="L42" i="1575"/>
  <c r="J42" i="1575"/>
  <c r="I42" i="1575" s="1"/>
  <c r="H42" i="1575"/>
  <c r="E42" i="1575"/>
  <c r="C42" i="1575"/>
  <c r="O42" i="1575" s="1"/>
  <c r="A42" i="1575"/>
  <c r="L41" i="1575"/>
  <c r="J41" i="1575"/>
  <c r="I41" i="1575" s="1"/>
  <c r="H41" i="1575"/>
  <c r="E41" i="1575"/>
  <c r="C41" i="1575"/>
  <c r="A41" i="1575"/>
  <c r="L40" i="1575"/>
  <c r="J40" i="1575"/>
  <c r="I40" i="1575" s="1"/>
  <c r="H40" i="1575"/>
  <c r="E40" i="1575"/>
  <c r="C40" i="1575"/>
  <c r="A40" i="1575"/>
  <c r="L39" i="1575"/>
  <c r="J39" i="1575"/>
  <c r="I39" i="1575" s="1"/>
  <c r="H39" i="1575"/>
  <c r="E39" i="1575"/>
  <c r="C39" i="1575"/>
  <c r="B39" i="1575" s="1"/>
  <c r="A39" i="1575"/>
  <c r="L38" i="1575"/>
  <c r="J38" i="1575"/>
  <c r="I38" i="1575" s="1"/>
  <c r="H38" i="1575"/>
  <c r="E38" i="1575"/>
  <c r="C38" i="1575"/>
  <c r="O38" i="1575" s="1"/>
  <c r="A38" i="1575"/>
  <c r="L37" i="1575"/>
  <c r="J37" i="1575"/>
  <c r="I37" i="1575" s="1"/>
  <c r="H37" i="1575"/>
  <c r="E37" i="1575"/>
  <c r="C37" i="1575"/>
  <c r="B37" i="1575" s="1"/>
  <c r="A37" i="1575"/>
  <c r="L36" i="1575"/>
  <c r="J36" i="1575"/>
  <c r="I36" i="1575" s="1"/>
  <c r="H36" i="1575"/>
  <c r="E36" i="1575"/>
  <c r="C36" i="1575"/>
  <c r="O36" i="1575" s="1"/>
  <c r="A36" i="1575"/>
  <c r="L35" i="1575"/>
  <c r="J35" i="1575"/>
  <c r="I35" i="1575" s="1"/>
  <c r="H35" i="1575"/>
  <c r="E35" i="1575"/>
  <c r="C35" i="1575"/>
  <c r="B35" i="1575" s="1"/>
  <c r="A35" i="1575"/>
  <c r="L34" i="1575"/>
  <c r="J34" i="1575"/>
  <c r="I34" i="1575" s="1"/>
  <c r="H34" i="1575"/>
  <c r="E34" i="1575"/>
  <c r="C34" i="1575"/>
  <c r="B34" i="1575" s="1"/>
  <c r="A34" i="1575"/>
  <c r="L33" i="1575"/>
  <c r="J33" i="1575"/>
  <c r="I33" i="1575" s="1"/>
  <c r="H33" i="1575"/>
  <c r="E33" i="1575"/>
  <c r="C33" i="1575"/>
  <c r="B33" i="1575" s="1"/>
  <c r="A33" i="1575"/>
  <c r="L32" i="1575"/>
  <c r="J32" i="1575"/>
  <c r="I32" i="1575" s="1"/>
  <c r="H32" i="1575"/>
  <c r="E32" i="1575"/>
  <c r="C32" i="1575"/>
  <c r="B32" i="1575" s="1"/>
  <c r="A32" i="1575"/>
  <c r="L31" i="1575"/>
  <c r="J31" i="1575"/>
  <c r="I31" i="1575" s="1"/>
  <c r="H31" i="1575"/>
  <c r="E31" i="1575"/>
  <c r="C31" i="1575"/>
  <c r="O31" i="1575" s="1"/>
  <c r="A31" i="1575"/>
  <c r="L30" i="1575"/>
  <c r="J30" i="1575"/>
  <c r="I30" i="1575" s="1"/>
  <c r="H30" i="1575"/>
  <c r="E30" i="1575"/>
  <c r="C30" i="1575"/>
  <c r="A30" i="1575"/>
  <c r="L29" i="1575"/>
  <c r="J29" i="1575"/>
  <c r="I29" i="1575" s="1"/>
  <c r="H29" i="1575"/>
  <c r="E29" i="1575"/>
  <c r="C29" i="1575"/>
  <c r="B29" i="1575" s="1"/>
  <c r="A29" i="1575"/>
  <c r="L28" i="1575"/>
  <c r="J28" i="1575"/>
  <c r="I28" i="1575" s="1"/>
  <c r="H28" i="1575"/>
  <c r="E28" i="1575"/>
  <c r="C28" i="1575"/>
  <c r="B28" i="1575" s="1"/>
  <c r="A28" i="1575"/>
  <c r="L27" i="1575"/>
  <c r="J27" i="1575"/>
  <c r="I27" i="1575" s="1"/>
  <c r="H27" i="1575"/>
  <c r="E27" i="1575"/>
  <c r="C27" i="1575"/>
  <c r="O27" i="1575" s="1"/>
  <c r="A27" i="1575"/>
  <c r="L26" i="1575"/>
  <c r="J26" i="1575"/>
  <c r="I26" i="1575" s="1"/>
  <c r="H26" i="1575"/>
  <c r="E26" i="1575"/>
  <c r="C26" i="1575"/>
  <c r="B26" i="1575" s="1"/>
  <c r="A26" i="1575"/>
  <c r="L25" i="1575"/>
  <c r="J25" i="1575"/>
  <c r="I25" i="1575" s="1"/>
  <c r="H25" i="1575"/>
  <c r="E25" i="1575"/>
  <c r="C25" i="1575"/>
  <c r="B25" i="1575" s="1"/>
  <c r="A25" i="1575"/>
  <c r="L24" i="1575"/>
  <c r="J24" i="1575"/>
  <c r="I24" i="1575" s="1"/>
  <c r="H24" i="1575"/>
  <c r="E24" i="1575"/>
  <c r="C24" i="1575"/>
  <c r="B24" i="1575" s="1"/>
  <c r="A24" i="1575"/>
  <c r="L23" i="1575"/>
  <c r="J23" i="1575"/>
  <c r="I23" i="1575" s="1"/>
  <c r="H23" i="1575"/>
  <c r="E23" i="1575"/>
  <c r="C23" i="1575"/>
  <c r="O23" i="1575" s="1"/>
  <c r="A23" i="1575"/>
  <c r="L22" i="1575"/>
  <c r="J22" i="1575"/>
  <c r="I22" i="1575" s="1"/>
  <c r="H22" i="1575"/>
  <c r="E22" i="1575"/>
  <c r="C22" i="1575"/>
  <c r="B22" i="1575" s="1"/>
  <c r="A22" i="1575"/>
  <c r="L21" i="1575"/>
  <c r="J21" i="1575"/>
  <c r="I21" i="1575" s="1"/>
  <c r="H21" i="1575"/>
  <c r="E21" i="1575"/>
  <c r="C21" i="1575"/>
  <c r="B21" i="1575" s="1"/>
  <c r="A21" i="1575"/>
  <c r="L20" i="1575"/>
  <c r="J20" i="1575"/>
  <c r="I20" i="1575" s="1"/>
  <c r="H20" i="1575"/>
  <c r="E20" i="1575"/>
  <c r="C20" i="1575"/>
  <c r="B20" i="1575" s="1"/>
  <c r="A20" i="1575"/>
  <c r="L19" i="1575"/>
  <c r="J19" i="1575"/>
  <c r="I19" i="1575" s="1"/>
  <c r="H19" i="1575"/>
  <c r="E19" i="1575"/>
  <c r="C19" i="1575"/>
  <c r="A19" i="1575"/>
  <c r="L18" i="1575"/>
  <c r="J18" i="1575"/>
  <c r="I18" i="1575" s="1"/>
  <c r="H18" i="1575"/>
  <c r="E18" i="1575"/>
  <c r="C18" i="1575"/>
  <c r="A18" i="1575"/>
  <c r="L17" i="1575"/>
  <c r="J17" i="1575"/>
  <c r="I17" i="1575" s="1"/>
  <c r="H17" i="1575"/>
  <c r="E17" i="1575"/>
  <c r="C17" i="1575"/>
  <c r="B17" i="1575" s="1"/>
  <c r="A17" i="1575"/>
  <c r="L16" i="1575"/>
  <c r="J16" i="1575"/>
  <c r="I16" i="1575" s="1"/>
  <c r="H16" i="1575"/>
  <c r="E16" i="1575"/>
  <c r="C16" i="1575"/>
  <c r="B16" i="1575" s="1"/>
  <c r="A16" i="1575"/>
  <c r="L15" i="1575"/>
  <c r="J15" i="1575"/>
  <c r="I15" i="1575" s="1"/>
  <c r="H15" i="1575"/>
  <c r="E15" i="1575"/>
  <c r="C15" i="1575"/>
  <c r="O15" i="1575" s="1"/>
  <c r="A15" i="1575"/>
  <c r="L14" i="1575"/>
  <c r="J14" i="1575"/>
  <c r="I14" i="1575" s="1"/>
  <c r="H14" i="1575"/>
  <c r="E14" i="1575"/>
  <c r="C14" i="1575"/>
  <c r="O14" i="1575" s="1"/>
  <c r="A14" i="1575"/>
  <c r="L13" i="1575"/>
  <c r="J13" i="1575"/>
  <c r="I13" i="1575" s="1"/>
  <c r="H13" i="1575"/>
  <c r="E13" i="1575"/>
  <c r="C13" i="1575"/>
  <c r="B13" i="1575" s="1"/>
  <c r="A13" i="1575"/>
  <c r="L12" i="1575"/>
  <c r="J12" i="1575"/>
  <c r="I12" i="1575" s="1"/>
  <c r="H12" i="1575"/>
  <c r="E12" i="1575"/>
  <c r="C12" i="1575"/>
  <c r="B12" i="1575" s="1"/>
  <c r="A12" i="1575"/>
  <c r="L11" i="1575"/>
  <c r="J11" i="1575"/>
  <c r="I11" i="1575" s="1"/>
  <c r="H11" i="1575"/>
  <c r="E11" i="1575"/>
  <c r="C11" i="1575"/>
  <c r="O11" i="1575" s="1"/>
  <c r="A11" i="1575"/>
  <c r="L10" i="1575"/>
  <c r="J10" i="1575"/>
  <c r="I10" i="1575" s="1"/>
  <c r="H10" i="1575"/>
  <c r="E10" i="1575"/>
  <c r="C10" i="1575"/>
  <c r="O10" i="1575" s="1"/>
  <c r="A10" i="1575"/>
  <c r="L9" i="1575"/>
  <c r="J9" i="1575"/>
  <c r="I9" i="1575" s="1"/>
  <c r="H9" i="1575"/>
  <c r="E9" i="1575"/>
  <c r="C9" i="1575"/>
  <c r="A9" i="1575"/>
  <c r="L8" i="1575"/>
  <c r="J8" i="1575"/>
  <c r="I8" i="1575" s="1"/>
  <c r="H8" i="1575"/>
  <c r="E8" i="1575"/>
  <c r="C8" i="1575"/>
  <c r="O8" i="1575" s="1"/>
  <c r="A8" i="1575"/>
  <c r="L7" i="1575"/>
  <c r="J7" i="1575"/>
  <c r="I7" i="1575" s="1"/>
  <c r="H7" i="1575"/>
  <c r="E7" i="1575"/>
  <c r="C7" i="1575"/>
  <c r="B7" i="1575" s="1"/>
  <c r="A7" i="1575"/>
  <c r="L6" i="1575"/>
  <c r="J6" i="1575"/>
  <c r="I6" i="1575" s="1"/>
  <c r="H6" i="1575"/>
  <c r="E6" i="1575"/>
  <c r="C6" i="1575"/>
  <c r="A6" i="1575"/>
  <c r="L5" i="1575"/>
  <c r="J5" i="1575"/>
  <c r="I5" i="1575" s="1"/>
  <c r="H5" i="1575"/>
  <c r="E5" i="1575"/>
  <c r="C5" i="1575"/>
  <c r="B5" i="1575" s="1"/>
  <c r="A5" i="1575"/>
  <c r="M2" i="1575"/>
  <c r="O6" i="1575" l="1"/>
  <c r="O149" i="1575"/>
  <c r="O73" i="1575"/>
  <c r="O118" i="1575"/>
  <c r="O179" i="1575"/>
  <c r="O95" i="1575"/>
  <c r="O21" i="1575"/>
  <c r="B101" i="1575"/>
  <c r="B109" i="1575"/>
  <c r="B111" i="1575"/>
  <c r="B117" i="1575"/>
  <c r="O153" i="1575"/>
  <c r="O169" i="1575"/>
  <c r="O194" i="1575"/>
  <c r="O122" i="1575"/>
  <c r="O147" i="1575"/>
  <c r="B198" i="1575"/>
  <c r="O99" i="1575"/>
  <c r="B99" i="1575"/>
  <c r="O130" i="1575"/>
  <c r="B130" i="1575"/>
  <c r="O136" i="1575"/>
  <c r="B136" i="1575"/>
  <c r="O140" i="1575"/>
  <c r="B140" i="1575"/>
  <c r="B197" i="1575"/>
  <c r="O197" i="1575"/>
  <c r="O200" i="1575"/>
  <c r="B200" i="1575"/>
  <c r="O7" i="1575"/>
  <c r="O22" i="1575"/>
  <c r="B31" i="1575"/>
  <c r="O39" i="1575"/>
  <c r="B103" i="1575"/>
  <c r="O142" i="1575"/>
  <c r="B142" i="1575"/>
  <c r="O49" i="1575"/>
  <c r="O107" i="1575"/>
  <c r="B107" i="1575"/>
  <c r="O129" i="1575"/>
  <c r="B129" i="1575"/>
  <c r="O135" i="1575"/>
  <c r="B135" i="1575"/>
  <c r="O139" i="1575"/>
  <c r="B139" i="1575"/>
  <c r="O141" i="1575"/>
  <c r="B141" i="1575"/>
  <c r="B6" i="1575"/>
  <c r="B46" i="1575"/>
  <c r="B47" i="1575"/>
  <c r="B48" i="1575"/>
  <c r="O55" i="1575"/>
  <c r="O71" i="1575"/>
  <c r="O97" i="1575"/>
  <c r="B143" i="1575"/>
  <c r="O143" i="1575"/>
  <c r="B151" i="1575"/>
  <c r="O151" i="1575"/>
  <c r="O159" i="1575"/>
  <c r="B159" i="1575"/>
  <c r="B146" i="1575"/>
  <c r="B163" i="1575"/>
  <c r="B167" i="1575"/>
  <c r="B168" i="1575"/>
  <c r="B171" i="1575"/>
  <c r="B184" i="1575"/>
  <c r="O19" i="1575"/>
  <c r="B19" i="1575"/>
  <c r="O40" i="1575"/>
  <c r="B40" i="1575"/>
  <c r="B57" i="1575"/>
  <c r="O57" i="1575"/>
  <c r="O78" i="1575"/>
  <c r="B78" i="1575"/>
  <c r="O105" i="1575"/>
  <c r="B105" i="1575"/>
  <c r="O132" i="1575"/>
  <c r="B132" i="1575"/>
  <c r="B134" i="1575"/>
  <c r="O134" i="1575"/>
  <c r="B157" i="1575"/>
  <c r="O157" i="1575"/>
  <c r="O18" i="1575"/>
  <c r="B18" i="1575"/>
  <c r="B91" i="1575"/>
  <c r="O91" i="1575"/>
  <c r="B93" i="1575"/>
  <c r="O93" i="1575"/>
  <c r="O125" i="1575"/>
  <c r="B125" i="1575"/>
  <c r="B30" i="1575"/>
  <c r="O30" i="1575"/>
  <c r="B41" i="1575"/>
  <c r="O41" i="1575"/>
  <c r="O56" i="1575"/>
  <c r="B56" i="1575"/>
  <c r="B63" i="1575"/>
  <c r="O63" i="1575"/>
  <c r="B79" i="1575"/>
  <c r="O79" i="1575"/>
  <c r="O81" i="1575"/>
  <c r="B81" i="1575"/>
  <c r="O104" i="1575"/>
  <c r="B104" i="1575"/>
  <c r="O133" i="1575"/>
  <c r="B133" i="1575"/>
  <c r="B126" i="1575"/>
  <c r="O126" i="1575"/>
  <c r="B128" i="1575"/>
  <c r="O128" i="1575"/>
  <c r="O25" i="1575"/>
  <c r="O190" i="1575"/>
  <c r="O13" i="1575"/>
  <c r="O24" i="1575"/>
  <c r="O28" i="1575"/>
  <c r="B38" i="1575"/>
  <c r="B54" i="1575"/>
  <c r="O85" i="1575"/>
  <c r="B114" i="1575"/>
  <c r="B115" i="1575"/>
  <c r="B150" i="1575"/>
  <c r="B152" i="1575"/>
  <c r="O188" i="1575"/>
  <c r="B187" i="1575"/>
  <c r="O20" i="1575"/>
  <c r="B27" i="1575"/>
  <c r="O29" i="1575"/>
  <c r="O32" i="1575"/>
  <c r="O43" i="1575"/>
  <c r="O51" i="1575"/>
  <c r="O59" i="1575"/>
  <c r="O65" i="1575"/>
  <c r="B70" i="1575"/>
  <c r="O75" i="1575"/>
  <c r="O77" i="1575"/>
  <c r="O83" i="1575"/>
  <c r="O89" i="1575"/>
  <c r="B90" i="1575"/>
  <c r="B116" i="1575"/>
  <c r="O120" i="1575"/>
  <c r="B121" i="1575"/>
  <c r="B124" i="1575"/>
  <c r="O145" i="1575"/>
  <c r="O161" i="1575"/>
  <c r="O173" i="1575"/>
  <c r="O175" i="1575"/>
  <c r="O177" i="1575"/>
  <c r="B182" i="1575"/>
  <c r="B186" i="1575"/>
  <c r="B193" i="1575"/>
  <c r="B11" i="1575"/>
  <c r="B14" i="1575"/>
  <c r="B15" i="1575"/>
  <c r="O17" i="1575"/>
  <c r="O35" i="1575"/>
  <c r="O37" i="1575"/>
  <c r="B42" i="1575"/>
  <c r="O45" i="1575"/>
  <c r="B50" i="1575"/>
  <c r="O53" i="1575"/>
  <c r="B58" i="1575"/>
  <c r="O61" i="1575"/>
  <c r="B62" i="1575"/>
  <c r="O67" i="1575"/>
  <c r="O69" i="1575"/>
  <c r="B72" i="1575"/>
  <c r="B74" i="1575"/>
  <c r="B82" i="1575"/>
  <c r="O87" i="1575"/>
  <c r="B94" i="1575"/>
  <c r="B96" i="1575"/>
  <c r="O113" i="1575"/>
  <c r="O138" i="1575"/>
  <c r="O155" i="1575"/>
  <c r="O165" i="1575"/>
  <c r="O181" i="1575"/>
  <c r="O192" i="1575"/>
  <c r="O196" i="1575"/>
  <c r="O199" i="1575"/>
  <c r="B8" i="1575"/>
  <c r="B10" i="1575"/>
  <c r="B23" i="1575"/>
  <c r="B36" i="1575"/>
  <c r="B44" i="1575"/>
  <c r="B52" i="1575"/>
  <c r="B60" i="1575"/>
  <c r="B64" i="1575"/>
  <c r="B66" i="1575"/>
  <c r="B86" i="1575"/>
  <c r="B112" i="1575"/>
  <c r="B137" i="1575"/>
  <c r="B160" i="1575"/>
  <c r="B172" i="1575"/>
  <c r="B174" i="1575"/>
  <c r="B176" i="1575"/>
  <c r="B191" i="1575"/>
  <c r="D5" i="1575" a="1"/>
  <c r="D5" i="1575" s="1"/>
  <c r="D11" i="1575" a="1"/>
  <c r="D11" i="1575" s="1"/>
  <c r="D9" i="1575" a="1"/>
  <c r="D9" i="1575" s="1"/>
  <c r="D8" i="1575" a="1"/>
  <c r="D8" i="1575" s="1"/>
  <c r="K8" i="1575" a="1"/>
  <c r="K8" i="1575" s="1"/>
  <c r="K31" i="1575" a="1"/>
  <c r="K31" i="1575" s="1"/>
  <c r="K38" i="1575" a="1"/>
  <c r="K38" i="1575" s="1"/>
  <c r="K46" i="1575" a="1"/>
  <c r="K46" i="1575" s="1"/>
  <c r="D55" i="1575" a="1"/>
  <c r="D55" i="1575" s="1"/>
  <c r="D25" i="1575" a="1"/>
  <c r="D25" i="1575" s="1"/>
  <c r="K6" i="1575" a="1"/>
  <c r="K6" i="1575" s="1"/>
  <c r="B9" i="1575"/>
  <c r="O9" i="1575"/>
  <c r="K10" i="1575" a="1"/>
  <c r="K10" i="1575" s="1"/>
  <c r="K27" i="1575" a="1"/>
  <c r="K27" i="1575" s="1"/>
  <c r="D41" i="1575" a="1"/>
  <c r="D41" i="1575" s="1"/>
  <c r="D49" i="1575" a="1"/>
  <c r="D49" i="1575" s="1"/>
  <c r="D57" i="1575" a="1"/>
  <c r="D57" i="1575" s="1"/>
  <c r="K193" i="1575" a="1"/>
  <c r="K193" i="1575" s="1"/>
  <c r="K199" i="1575" a="1"/>
  <c r="K199" i="1575" s="1"/>
  <c r="K198" i="1575" a="1"/>
  <c r="K198" i="1575" s="1"/>
  <c r="K195" i="1575" a="1"/>
  <c r="K195" i="1575" s="1"/>
  <c r="K194" i="1575" a="1"/>
  <c r="K194" i="1575" s="1"/>
  <c r="K188" i="1575" a="1"/>
  <c r="K188" i="1575" s="1"/>
  <c r="K187" i="1575" a="1"/>
  <c r="K187" i="1575" s="1"/>
  <c r="K185" i="1575" a="1"/>
  <c r="K185" i="1575" s="1"/>
  <c r="K184" i="1575" a="1"/>
  <c r="K184" i="1575" s="1"/>
  <c r="K182" i="1575" a="1"/>
  <c r="K182" i="1575" s="1"/>
  <c r="K177" i="1575" a="1"/>
  <c r="K177" i="1575" s="1"/>
  <c r="K176" i="1575" a="1"/>
  <c r="K176" i="1575" s="1"/>
  <c r="K173" i="1575" a="1"/>
  <c r="K173" i="1575" s="1"/>
  <c r="K172" i="1575" a="1"/>
  <c r="K172" i="1575" s="1"/>
  <c r="K170" i="1575" a="1"/>
  <c r="K170" i="1575" s="1"/>
  <c r="K169" i="1575" a="1"/>
  <c r="K169" i="1575" s="1"/>
  <c r="K162" i="1575" a="1"/>
  <c r="K162" i="1575" s="1"/>
  <c r="K161" i="1575" a="1"/>
  <c r="K161" i="1575" s="1"/>
  <c r="K168" i="1575" a="1"/>
  <c r="K168" i="1575" s="1"/>
  <c r="K160" i="1575" a="1"/>
  <c r="K160" i="1575" s="1"/>
  <c r="K151" i="1575" a="1"/>
  <c r="K151" i="1575" s="1"/>
  <c r="K150" i="1575" a="1"/>
  <c r="K150" i="1575" s="1"/>
  <c r="K149" i="1575" a="1"/>
  <c r="K149" i="1575" s="1"/>
  <c r="K154" i="1575" a="1"/>
  <c r="K154" i="1575" s="1"/>
  <c r="K152" i="1575" a="1"/>
  <c r="K152" i="1575" s="1"/>
  <c r="K147" i="1575" a="1"/>
  <c r="K147" i="1575" s="1"/>
  <c r="K153" i="1575" a="1"/>
  <c r="K153" i="1575" s="1"/>
  <c r="K146" i="1575" a="1"/>
  <c r="K146" i="1575" s="1"/>
  <c r="K143" i="1575" a="1"/>
  <c r="K143" i="1575" s="1"/>
  <c r="K130" i="1575" a="1"/>
  <c r="K130" i="1575" s="1"/>
  <c r="K122" i="1575" a="1"/>
  <c r="K122" i="1575" s="1"/>
  <c r="K140" i="1575" a="1"/>
  <c r="K140" i="1575" s="1"/>
  <c r="K133" i="1575" a="1"/>
  <c r="K133" i="1575" s="1"/>
  <c r="K132" i="1575" a="1"/>
  <c r="K132" i="1575" s="1"/>
  <c r="K127" i="1575" a="1"/>
  <c r="K127" i="1575" s="1"/>
  <c r="K126" i="1575" a="1"/>
  <c r="K126" i="1575" s="1"/>
  <c r="K125" i="1575" a="1"/>
  <c r="K125" i="1575" s="1"/>
  <c r="K117" i="1575" a="1"/>
  <c r="K117" i="1575" s="1"/>
  <c r="K119" i="1575" a="1"/>
  <c r="K119" i="1575" s="1"/>
  <c r="K112" i="1575" a="1"/>
  <c r="K112" i="1575" s="1"/>
  <c r="K106" i="1575" a="1"/>
  <c r="K106" i="1575" s="1"/>
  <c r="K118" i="1575" a="1"/>
  <c r="K118" i="1575" s="1"/>
  <c r="K104" i="1575" a="1"/>
  <c r="K104" i="1575" s="1"/>
  <c r="K115" i="1575" a="1"/>
  <c r="K115" i="1575" s="1"/>
  <c r="K101" i="1575" a="1"/>
  <c r="K101" i="1575" s="1"/>
  <c r="K96" i="1575" a="1"/>
  <c r="K96" i="1575" s="1"/>
  <c r="K97" i="1575" a="1"/>
  <c r="K97" i="1575" s="1"/>
  <c r="K91" i="1575" a="1"/>
  <c r="K91" i="1575" s="1"/>
  <c r="K90" i="1575" a="1"/>
  <c r="K90" i="1575" s="1"/>
  <c r="K82" i="1575" a="1"/>
  <c r="K82" i="1575" s="1"/>
  <c r="K105" i="1575" a="1"/>
  <c r="K105" i="1575" s="1"/>
  <c r="K87" i="1575" a="1"/>
  <c r="K87" i="1575" s="1"/>
  <c r="K80" i="1575" a="1"/>
  <c r="K80" i="1575" s="1"/>
  <c r="K75" i="1575" a="1"/>
  <c r="K75" i="1575" s="1"/>
  <c r="K67" i="1575" a="1"/>
  <c r="K67" i="1575" s="1"/>
  <c r="K83" i="1575" a="1"/>
  <c r="K83" i="1575" s="1"/>
  <c r="K79" i="1575" a="1"/>
  <c r="K79" i="1575" s="1"/>
  <c r="K74" i="1575" a="1"/>
  <c r="K74" i="1575" s="1"/>
  <c r="K73" i="1575" a="1"/>
  <c r="K73" i="1575" s="1"/>
  <c r="K66" i="1575" a="1"/>
  <c r="K66" i="1575" s="1"/>
  <c r="K65" i="1575" a="1"/>
  <c r="K65" i="1575" s="1"/>
  <c r="K35" i="1575" a="1"/>
  <c r="K35" i="1575" s="1"/>
  <c r="K33" i="1575" a="1"/>
  <c r="K33" i="1575" s="1"/>
  <c r="K30" i="1575" a="1"/>
  <c r="K30" i="1575" s="1"/>
  <c r="K26" i="1575" a="1"/>
  <c r="K26" i="1575" s="1"/>
  <c r="K22" i="1575" a="1"/>
  <c r="K22" i="1575" s="1"/>
  <c r="K72" i="1575" a="1"/>
  <c r="K72" i="1575" s="1"/>
  <c r="K71" i="1575" a="1"/>
  <c r="K71" i="1575" s="1"/>
  <c r="K64" i="1575" a="1"/>
  <c r="K64" i="1575" s="1"/>
  <c r="K63" i="1575" a="1"/>
  <c r="K63" i="1575" s="1"/>
  <c r="K62" i="1575" a="1"/>
  <c r="K62" i="1575" s="1"/>
  <c r="K60" i="1575" a="1"/>
  <c r="K60" i="1575" s="1"/>
  <c r="K58" i="1575" a="1"/>
  <c r="K58" i="1575" s="1"/>
  <c r="K56" i="1575" a="1"/>
  <c r="K56" i="1575" s="1"/>
  <c r="K54" i="1575" a="1"/>
  <c r="K54" i="1575" s="1"/>
  <c r="K52" i="1575" a="1"/>
  <c r="K52" i="1575" s="1"/>
  <c r="K48" i="1575" a="1"/>
  <c r="K48" i="1575" s="1"/>
  <c r="K47" i="1575" a="1"/>
  <c r="K47" i="1575" s="1"/>
  <c r="K40" i="1575" a="1"/>
  <c r="K40" i="1575" s="1"/>
  <c r="K39" i="1575" a="1"/>
  <c r="K39" i="1575" s="1"/>
  <c r="K25" i="1575" a="1"/>
  <c r="K25" i="1575" s="1"/>
  <c r="K13" i="1575" a="1"/>
  <c r="K13" i="1575" s="1"/>
  <c r="K11" i="1575" a="1"/>
  <c r="K11" i="1575" s="1"/>
  <c r="K7" i="1575" a="1"/>
  <c r="K7" i="1575" s="1"/>
  <c r="K50" i="1575" a="1"/>
  <c r="K50" i="1575" s="1"/>
  <c r="K49" i="1575" a="1"/>
  <c r="K49" i="1575" s="1"/>
  <c r="K42" i="1575" a="1"/>
  <c r="K42" i="1575" s="1"/>
  <c r="K41" i="1575" a="1"/>
  <c r="K41" i="1575" s="1"/>
  <c r="K29" i="1575" a="1"/>
  <c r="K29" i="1575" s="1"/>
  <c r="K23" i="1575" a="1"/>
  <c r="K23" i="1575" s="1"/>
  <c r="K14" i="1575" a="1"/>
  <c r="K14" i="1575" s="1"/>
  <c r="K5" i="1575" a="1"/>
  <c r="K5" i="1575" s="1"/>
  <c r="K21" i="1575" a="1"/>
  <c r="K21" i="1575" s="1"/>
  <c r="K18" i="1575" a="1"/>
  <c r="K18" i="1575" s="1"/>
  <c r="D15" i="1575" a="1"/>
  <c r="D15" i="1575" s="1"/>
  <c r="D16" i="1575" a="1"/>
  <c r="D16" i="1575" s="1"/>
  <c r="K15" i="1575" a="1"/>
  <c r="K15" i="1575" s="1"/>
  <c r="D17" i="1575" a="1"/>
  <c r="D17" i="1575" s="1"/>
  <c r="K17" i="1575" a="1"/>
  <c r="K17" i="1575" s="1"/>
  <c r="K19" i="1575" a="1"/>
  <c r="K19" i="1575" s="1"/>
  <c r="D29" i="1575" a="1"/>
  <c r="D29" i="1575" s="1"/>
  <c r="D42" i="1575" a="1"/>
  <c r="D42" i="1575" s="1"/>
  <c r="D44" i="1575" a="1"/>
  <c r="D44" i="1575" s="1"/>
  <c r="K43" i="1575" a="1"/>
  <c r="K43" i="1575" s="1"/>
  <c r="D51" i="1575" a="1"/>
  <c r="D51" i="1575" s="1"/>
  <c r="D59" i="1575" a="1"/>
  <c r="D59" i="1575" s="1"/>
  <c r="K9" i="1575" a="1"/>
  <c r="K9" i="1575" s="1"/>
  <c r="O5" i="1575"/>
  <c r="D6" i="1575" a="1"/>
  <c r="D6" i="1575" s="1"/>
  <c r="D7" i="1575" a="1"/>
  <c r="D7" i="1575" s="1"/>
  <c r="D12" i="1575" a="1"/>
  <c r="D12" i="1575" s="1"/>
  <c r="D14" i="1575" a="1"/>
  <c r="D14" i="1575" s="1"/>
  <c r="D23" i="1575" a="1"/>
  <c r="D23" i="1575" s="1"/>
  <c r="D36" i="1575" a="1"/>
  <c r="D36" i="1575" s="1"/>
  <c r="K36" i="1575" a="1"/>
  <c r="K36" i="1575" s="1"/>
  <c r="K37" i="1575" a="1"/>
  <c r="K37" i="1575" s="1"/>
  <c r="K44" i="1575" a="1"/>
  <c r="K44" i="1575" s="1"/>
  <c r="K45" i="1575" a="1"/>
  <c r="K45" i="1575" s="1"/>
  <c r="D53" i="1575" a="1"/>
  <c r="D53" i="1575" s="1"/>
  <c r="K12" i="1575" a="1"/>
  <c r="K12" i="1575" s="1"/>
  <c r="O16" i="1575"/>
  <c r="D19" i="1575" a="1"/>
  <c r="D19" i="1575" s="1"/>
  <c r="D26" i="1575" a="1"/>
  <c r="D26" i="1575" s="1"/>
  <c r="D27" i="1575" a="1"/>
  <c r="D27" i="1575" s="1"/>
  <c r="D32" i="1575" a="1"/>
  <c r="D32" i="1575" s="1"/>
  <c r="O33" i="1575"/>
  <c r="K34" i="1575" a="1"/>
  <c r="K34" i="1575" s="1"/>
  <c r="D43" i="1575" a="1"/>
  <c r="D43" i="1575" s="1"/>
  <c r="D197" i="1575" a="1"/>
  <c r="D197" i="1575" s="1"/>
  <c r="D191" i="1575" a="1"/>
  <c r="D191" i="1575" s="1"/>
  <c r="D188" i="1575" a="1"/>
  <c r="D188" i="1575" s="1"/>
  <c r="D187" i="1575" a="1"/>
  <c r="D187" i="1575" s="1"/>
  <c r="D180" i="1575" a="1"/>
  <c r="D180" i="1575" s="1"/>
  <c r="D178" i="1575" a="1"/>
  <c r="D178" i="1575" s="1"/>
  <c r="D179" i="1575" a="1"/>
  <c r="D179" i="1575" s="1"/>
  <c r="D165" i="1575" a="1"/>
  <c r="D165" i="1575" s="1"/>
  <c r="D164" i="1575" a="1"/>
  <c r="D164" i="1575" s="1"/>
  <c r="D147" i="1575" a="1"/>
  <c r="D147" i="1575" s="1"/>
  <c r="D157" i="1575" a="1"/>
  <c r="D157" i="1575" s="1"/>
  <c r="D156" i="1575" a="1"/>
  <c r="D156" i="1575" s="1"/>
  <c r="D142" i="1575" a="1"/>
  <c r="D142" i="1575" s="1"/>
  <c r="D125" i="1575" a="1"/>
  <c r="D125" i="1575" s="1"/>
  <c r="D146" i="1575" a="1"/>
  <c r="D146" i="1575" s="1"/>
  <c r="D139" i="1575" a="1"/>
  <c r="D139" i="1575" s="1"/>
  <c r="D138" i="1575" a="1"/>
  <c r="D138" i="1575" s="1"/>
  <c r="D130" i="1575" a="1"/>
  <c r="D130" i="1575" s="1"/>
  <c r="D129" i="1575" a="1"/>
  <c r="D129" i="1575" s="1"/>
  <c r="D109" i="1575" a="1"/>
  <c r="D109" i="1575" s="1"/>
  <c r="D108" i="1575" a="1"/>
  <c r="D108" i="1575" s="1"/>
  <c r="D117" i="1575" a="1"/>
  <c r="D117" i="1575" s="1"/>
  <c r="D122" i="1575" a="1"/>
  <c r="D122" i="1575" s="1"/>
  <c r="D121" i="1575" a="1"/>
  <c r="D121" i="1575" s="1"/>
  <c r="D118" i="1575" a="1"/>
  <c r="D118" i="1575" s="1"/>
  <c r="D114" i="1575" a="1"/>
  <c r="D114" i="1575" s="1"/>
  <c r="D94" i="1575" a="1"/>
  <c r="D94" i="1575" s="1"/>
  <c r="D87" i="1575" a="1"/>
  <c r="D87" i="1575" s="1"/>
  <c r="D86" i="1575" a="1"/>
  <c r="D86" i="1575" s="1"/>
  <c r="D100" i="1575" a="1"/>
  <c r="D100" i="1575" s="1"/>
  <c r="D91" i="1575" a="1"/>
  <c r="D91" i="1575" s="1"/>
  <c r="D90" i="1575" a="1"/>
  <c r="D90" i="1575" s="1"/>
  <c r="D70" i="1575" a="1"/>
  <c r="D70" i="1575" s="1"/>
  <c r="D82" i="1575" a="1"/>
  <c r="D82" i="1575" s="1"/>
  <c r="D77" i="1575" a="1"/>
  <c r="D77" i="1575" s="1"/>
  <c r="D76" i="1575" a="1"/>
  <c r="D76" i="1575" s="1"/>
  <c r="D69" i="1575" a="1"/>
  <c r="D69" i="1575" s="1"/>
  <c r="D68" i="1575" a="1"/>
  <c r="D68" i="1575" s="1"/>
  <c r="D83" i="1575" a="1"/>
  <c r="D83" i="1575" s="1"/>
  <c r="D79" i="1575" a="1"/>
  <c r="D79" i="1575" s="1"/>
  <c r="D75" i="1575" a="1"/>
  <c r="D75" i="1575" s="1"/>
  <c r="D74" i="1575" a="1"/>
  <c r="D74" i="1575" s="1"/>
  <c r="D67" i="1575" a="1"/>
  <c r="D67" i="1575" s="1"/>
  <c r="D66" i="1575" a="1"/>
  <c r="D66" i="1575" s="1"/>
  <c r="O12" i="1575"/>
  <c r="D13" i="1575" a="1"/>
  <c r="D13" i="1575" s="1"/>
  <c r="D18" i="1575" a="1"/>
  <c r="D18" i="1575" s="1"/>
  <c r="D20" i="1575" a="1"/>
  <c r="D20" i="1575" s="1"/>
  <c r="D22" i="1575" a="1"/>
  <c r="D22" i="1575" s="1"/>
  <c r="O26" i="1575"/>
  <c r="D28" i="1575" a="1"/>
  <c r="D28" i="1575" s="1"/>
  <c r="K28" i="1575" a="1"/>
  <c r="K28" i="1575" s="1"/>
  <c r="O34" i="1575"/>
  <c r="D35" i="1575" a="1"/>
  <c r="D35" i="1575" s="1"/>
  <c r="D50" i="1575" a="1"/>
  <c r="D50" i="1575" s="1"/>
  <c r="K70" i="1575" a="1"/>
  <c r="K70" i="1575" s="1"/>
  <c r="D71" i="1575" a="1"/>
  <c r="D71" i="1575" s="1"/>
  <c r="D24" i="1575" a="1"/>
  <c r="D24" i="1575" s="1"/>
  <c r="K24" i="1575" a="1"/>
  <c r="K24" i="1575" s="1"/>
  <c r="K32" i="1575" a="1"/>
  <c r="K32" i="1575" s="1"/>
  <c r="D39" i="1575" a="1"/>
  <c r="D39" i="1575" s="1"/>
  <c r="D40" i="1575" a="1"/>
  <c r="D40" i="1575" s="1"/>
  <c r="D47" i="1575" a="1"/>
  <c r="D47" i="1575" s="1"/>
  <c r="D48" i="1575" a="1"/>
  <c r="D48" i="1575" s="1"/>
  <c r="K51" i="1575" a="1"/>
  <c r="K51" i="1575" s="1"/>
  <c r="K53" i="1575" a="1"/>
  <c r="K53" i="1575" s="1"/>
  <c r="K55" i="1575" a="1"/>
  <c r="K55" i="1575" s="1"/>
  <c r="K57" i="1575" a="1"/>
  <c r="K57" i="1575" s="1"/>
  <c r="K59" i="1575" a="1"/>
  <c r="K59" i="1575" s="1"/>
  <c r="D62" i="1575" a="1"/>
  <c r="D62" i="1575" s="1"/>
  <c r="D63" i="1575" a="1"/>
  <c r="D63" i="1575" s="1"/>
  <c r="D72" i="1575" a="1"/>
  <c r="D72" i="1575" s="1"/>
  <c r="K76" i="1575" a="1"/>
  <c r="K76" i="1575" s="1"/>
  <c r="D78" i="1575" a="1"/>
  <c r="D78" i="1575" s="1"/>
  <c r="K77" i="1575" a="1"/>
  <c r="K77" i="1575" s="1"/>
  <c r="D10" i="1575" a="1"/>
  <c r="D10" i="1575" s="1"/>
  <c r="K16" i="1575" a="1"/>
  <c r="K16" i="1575" s="1"/>
  <c r="K20" i="1575" a="1"/>
  <c r="K20" i="1575" s="1"/>
  <c r="D21" i="1575" a="1"/>
  <c r="D21" i="1575" s="1"/>
  <c r="D30" i="1575" a="1"/>
  <c r="D30" i="1575" s="1"/>
  <c r="D31" i="1575" a="1"/>
  <c r="D31" i="1575" s="1"/>
  <c r="D34" i="1575" a="1"/>
  <c r="D34" i="1575" s="1"/>
  <c r="D37" i="1575" a="1"/>
  <c r="D37" i="1575" s="1"/>
  <c r="D38" i="1575" a="1"/>
  <c r="D38" i="1575" s="1"/>
  <c r="D45" i="1575" a="1"/>
  <c r="D45" i="1575" s="1"/>
  <c r="D46" i="1575" a="1"/>
  <c r="D46" i="1575" s="1"/>
  <c r="D52" i="1575" a="1"/>
  <c r="D52" i="1575" s="1"/>
  <c r="D54" i="1575" a="1"/>
  <c r="D54" i="1575" s="1"/>
  <c r="D56" i="1575" a="1"/>
  <c r="D56" i="1575" s="1"/>
  <c r="D58" i="1575" a="1"/>
  <c r="D58" i="1575" s="1"/>
  <c r="D60" i="1575" a="1"/>
  <c r="D60" i="1575" s="1"/>
  <c r="K61" i="1575" a="1"/>
  <c r="K61" i="1575" s="1"/>
  <c r="D64" i="1575" a="1"/>
  <c r="D64" i="1575" s="1"/>
  <c r="K68" i="1575" a="1"/>
  <c r="K68" i="1575" s="1"/>
  <c r="K69" i="1575" a="1"/>
  <c r="K69" i="1575" s="1"/>
  <c r="D33" i="1575" a="1"/>
  <c r="D33" i="1575" s="1"/>
  <c r="D65" i="1575" a="1"/>
  <c r="D65" i="1575" s="1"/>
  <c r="B68" i="1575"/>
  <c r="D73" i="1575" a="1"/>
  <c r="D73" i="1575" s="1"/>
  <c r="B76" i="1575"/>
  <c r="K81" i="1575" a="1"/>
  <c r="K81" i="1575" s="1"/>
  <c r="D85" i="1575" a="1"/>
  <c r="D85" i="1575" s="1"/>
  <c r="K84" i="1575" a="1"/>
  <c r="K84" i="1575" s="1"/>
  <c r="K93" i="1575" a="1"/>
  <c r="K93" i="1575" s="1"/>
  <c r="K103" i="1575" a="1"/>
  <c r="K103" i="1575" s="1"/>
  <c r="D61" i="1575" a="1"/>
  <c r="D61" i="1575" s="1"/>
  <c r="D81" i="1575" a="1"/>
  <c r="D81" i="1575" s="1"/>
  <c r="K85" i="1575" a="1"/>
  <c r="K85" i="1575" s="1"/>
  <c r="D93" i="1575" a="1"/>
  <c r="D93" i="1575" s="1"/>
  <c r="K92" i="1575" a="1"/>
  <c r="K92" i="1575" s="1"/>
  <c r="K95" i="1575" a="1"/>
  <c r="K95" i="1575" s="1"/>
  <c r="K98" i="1575" a="1"/>
  <c r="K98" i="1575" s="1"/>
  <c r="K102" i="1575" a="1"/>
  <c r="K102" i="1575" s="1"/>
  <c r="K78" i="1575" a="1"/>
  <c r="K78" i="1575" s="1"/>
  <c r="O80" i="1575"/>
  <c r="B80" i="1575"/>
  <c r="K89" i="1575" a="1"/>
  <c r="K89" i="1575" s="1"/>
  <c r="K94" i="1575" a="1"/>
  <c r="K94" i="1575" s="1"/>
  <c r="D80" i="1575" a="1"/>
  <c r="D80" i="1575" s="1"/>
  <c r="O84" i="1575"/>
  <c r="B84" i="1575"/>
  <c r="K86" i="1575" a="1"/>
  <c r="K86" i="1575" s="1"/>
  <c r="K88" i="1575" a="1"/>
  <c r="K88" i="1575" s="1"/>
  <c r="D89" i="1575" a="1"/>
  <c r="D89" i="1575" s="1"/>
  <c r="D97" i="1575" a="1"/>
  <c r="D97" i="1575" s="1"/>
  <c r="D103" i="1575" a="1"/>
  <c r="D103" i="1575" s="1"/>
  <c r="D107" i="1575" a="1"/>
  <c r="D107" i="1575" s="1"/>
  <c r="K114" i="1575" a="1"/>
  <c r="K114" i="1575" s="1"/>
  <c r="D84" i="1575" a="1"/>
  <c r="D84" i="1575" s="1"/>
  <c r="B88" i="1575"/>
  <c r="D92" i="1575" a="1"/>
  <c r="D92" i="1575" s="1"/>
  <c r="O98" i="1575"/>
  <c r="B98" i="1575"/>
  <c r="K99" i="1575" a="1"/>
  <c r="K99" i="1575" s="1"/>
  <c r="B102" i="1575"/>
  <c r="D105" i="1575" a="1"/>
  <c r="D105" i="1575" s="1"/>
  <c r="K108" i="1575" a="1"/>
  <c r="K108" i="1575" s="1"/>
  <c r="K109" i="1575" a="1"/>
  <c r="K109" i="1575" s="1"/>
  <c r="K111" i="1575" a="1"/>
  <c r="K111" i="1575" s="1"/>
  <c r="D95" i="1575" a="1"/>
  <c r="D95" i="1575" s="1"/>
  <c r="D96" i="1575" a="1"/>
  <c r="D96" i="1575" s="1"/>
  <c r="D98" i="1575" a="1"/>
  <c r="D98" i="1575" s="1"/>
  <c r="D101" i="1575" a="1"/>
  <c r="D101" i="1575" s="1"/>
  <c r="D104" i="1575" a="1"/>
  <c r="D104" i="1575" s="1"/>
  <c r="K110" i="1575" a="1"/>
  <c r="K110" i="1575" s="1"/>
  <c r="D88" i="1575" a="1"/>
  <c r="D88" i="1575" s="1"/>
  <c r="B92" i="1575"/>
  <c r="D99" i="1575" a="1"/>
  <c r="D99" i="1575" s="1"/>
  <c r="B100" i="1575"/>
  <c r="K100" i="1575" a="1"/>
  <c r="K100" i="1575" s="1"/>
  <c r="D102" i="1575" a="1"/>
  <c r="D102" i="1575" s="1"/>
  <c r="K107" i="1575" a="1"/>
  <c r="K107" i="1575" s="1"/>
  <c r="D112" i="1575" a="1"/>
  <c r="D112" i="1575" s="1"/>
  <c r="K113" i="1575" a="1"/>
  <c r="K113" i="1575" s="1"/>
  <c r="B108" i="1575"/>
  <c r="D113" i="1575" a="1"/>
  <c r="D113" i="1575" s="1"/>
  <c r="D116" i="1575" a="1"/>
  <c r="D116" i="1575" s="1"/>
  <c r="K124" i="1575" a="1"/>
  <c r="K124" i="1575" s="1"/>
  <c r="K129" i="1575" a="1"/>
  <c r="K129" i="1575" s="1"/>
  <c r="D131" i="1575" a="1"/>
  <c r="D131" i="1575" s="1"/>
  <c r="K131" i="1575" a="1"/>
  <c r="K131" i="1575" s="1"/>
  <c r="D132" i="1575" a="1"/>
  <c r="D132" i="1575" s="1"/>
  <c r="K139" i="1575" a="1"/>
  <c r="K139" i="1575" s="1"/>
  <c r="D140" i="1575" a="1"/>
  <c r="D140" i="1575" s="1"/>
  <c r="D106" i="1575" a="1"/>
  <c r="D106" i="1575" s="1"/>
  <c r="B110" i="1575"/>
  <c r="O119" i="1575"/>
  <c r="B119" i="1575"/>
  <c r="K121" i="1575" a="1"/>
  <c r="K121" i="1575" s="1"/>
  <c r="D124" i="1575" a="1"/>
  <c r="D124" i="1575" s="1"/>
  <c r="K128" i="1575" a="1"/>
  <c r="K128" i="1575" s="1"/>
  <c r="D133" i="1575" a="1"/>
  <c r="D133" i="1575" s="1"/>
  <c r="K134" i="1575" a="1"/>
  <c r="K134" i="1575" s="1"/>
  <c r="D120" i="1575" a="1"/>
  <c r="D120" i="1575" s="1"/>
  <c r="D119" i="1575" a="1"/>
  <c r="D119" i="1575" s="1"/>
  <c r="O123" i="1575"/>
  <c r="B123" i="1575"/>
  <c r="D126" i="1575" a="1"/>
  <c r="D126" i="1575" s="1"/>
  <c r="D128" i="1575" a="1"/>
  <c r="D128" i="1575" s="1"/>
  <c r="K135" i="1575" a="1"/>
  <c r="K135" i="1575" s="1"/>
  <c r="D136" i="1575" a="1"/>
  <c r="D136" i="1575" s="1"/>
  <c r="K136" i="1575" a="1"/>
  <c r="K136" i="1575" s="1"/>
  <c r="B106" i="1575"/>
  <c r="D110" i="1575" a="1"/>
  <c r="D110" i="1575" s="1"/>
  <c r="D111" i="1575" a="1"/>
  <c r="D111" i="1575" s="1"/>
  <c r="D115" i="1575" a="1"/>
  <c r="D115" i="1575" s="1"/>
  <c r="K116" i="1575" a="1"/>
  <c r="K116" i="1575" s="1"/>
  <c r="K120" i="1575" a="1"/>
  <c r="K120" i="1575" s="1"/>
  <c r="D123" i="1575" a="1"/>
  <c r="D123" i="1575" s="1"/>
  <c r="K123" i="1575" a="1"/>
  <c r="K123" i="1575" s="1"/>
  <c r="D137" i="1575" a="1"/>
  <c r="D137" i="1575" s="1"/>
  <c r="K137" i="1575" a="1"/>
  <c r="K137" i="1575" s="1"/>
  <c r="K138" i="1575" a="1"/>
  <c r="K138" i="1575" s="1"/>
  <c r="K144" i="1575" a="1"/>
  <c r="K144" i="1575" s="1"/>
  <c r="D127" i="1575" a="1"/>
  <c r="D127" i="1575" s="1"/>
  <c r="B131" i="1575"/>
  <c r="D144" i="1575" a="1"/>
  <c r="D144" i="1575" s="1"/>
  <c r="D141" i="1575" a="1"/>
  <c r="D141" i="1575" s="1"/>
  <c r="K141" i="1575" a="1"/>
  <c r="K141" i="1575" s="1"/>
  <c r="K142" i="1575" a="1"/>
  <c r="K142" i="1575" s="1"/>
  <c r="K145" i="1575" a="1"/>
  <c r="K145" i="1575" s="1"/>
  <c r="D148" i="1575" a="1"/>
  <c r="D148" i="1575" s="1"/>
  <c r="K148" i="1575" a="1"/>
  <c r="K148" i="1575" s="1"/>
  <c r="B127" i="1575"/>
  <c r="D143" i="1575" a="1"/>
  <c r="D143" i="1575" s="1"/>
  <c r="D145" i="1575" a="1"/>
  <c r="D145" i="1575" s="1"/>
  <c r="D152" i="1575" a="1"/>
  <c r="D152" i="1575" s="1"/>
  <c r="D134" i="1575" a="1"/>
  <c r="D134" i="1575" s="1"/>
  <c r="D135" i="1575" a="1"/>
  <c r="D135" i="1575" s="1"/>
  <c r="O144" i="1575"/>
  <c r="B144" i="1575"/>
  <c r="D154" i="1575" a="1"/>
  <c r="D154" i="1575" s="1"/>
  <c r="D151" i="1575" a="1"/>
  <c r="D151" i="1575" s="1"/>
  <c r="D158" i="1575" a="1"/>
  <c r="D158" i="1575" s="1"/>
  <c r="K158" i="1575" a="1"/>
  <c r="K158" i="1575" s="1"/>
  <c r="D166" i="1575" a="1"/>
  <c r="D166" i="1575" s="1"/>
  <c r="K166" i="1575" a="1"/>
  <c r="K166" i="1575" s="1"/>
  <c r="D155" i="1575" a="1"/>
  <c r="D155" i="1575" s="1"/>
  <c r="K156" i="1575" a="1"/>
  <c r="K156" i="1575" s="1"/>
  <c r="K157" i="1575" a="1"/>
  <c r="K157" i="1575" s="1"/>
  <c r="K159" i="1575" a="1"/>
  <c r="K159" i="1575" s="1"/>
  <c r="K163" i="1575" a="1"/>
  <c r="K163" i="1575" s="1"/>
  <c r="D168" i="1575" a="1"/>
  <c r="D168" i="1575" s="1"/>
  <c r="D170" i="1575" a="1"/>
  <c r="D170" i="1575" s="1"/>
  <c r="B148" i="1575"/>
  <c r="D149" i="1575" a="1"/>
  <c r="D149" i="1575" s="1"/>
  <c r="D153" i="1575" a="1"/>
  <c r="D153" i="1575" s="1"/>
  <c r="D163" i="1575" a="1"/>
  <c r="D163" i="1575" s="1"/>
  <c r="D150" i="1575" a="1"/>
  <c r="D150" i="1575" s="1"/>
  <c r="O154" i="1575"/>
  <c r="B154" i="1575"/>
  <c r="K155" i="1575" a="1"/>
  <c r="K155" i="1575" s="1"/>
  <c r="O158" i="1575"/>
  <c r="B158" i="1575"/>
  <c r="D160" i="1575" a="1"/>
  <c r="D160" i="1575" s="1"/>
  <c r="K164" i="1575" a="1"/>
  <c r="K164" i="1575" s="1"/>
  <c r="K165" i="1575" a="1"/>
  <c r="K165" i="1575" s="1"/>
  <c r="K167" i="1575" a="1"/>
  <c r="K167" i="1575" s="1"/>
  <c r="D159" i="1575" a="1"/>
  <c r="D159" i="1575" s="1"/>
  <c r="B162" i="1575"/>
  <c r="D167" i="1575" a="1"/>
  <c r="D167" i="1575" s="1"/>
  <c r="B170" i="1575"/>
  <c r="D171" i="1575" a="1"/>
  <c r="D171" i="1575" s="1"/>
  <c r="B156" i="1575"/>
  <c r="D161" i="1575" a="1"/>
  <c r="D161" i="1575" s="1"/>
  <c r="B164" i="1575"/>
  <c r="D169" i="1575" a="1"/>
  <c r="D169" i="1575" s="1"/>
  <c r="D162" i="1575" a="1"/>
  <c r="D162" i="1575" s="1"/>
  <c r="B166" i="1575"/>
  <c r="K171" i="1575" a="1"/>
  <c r="K171" i="1575" s="1"/>
  <c r="K175" i="1575" a="1"/>
  <c r="K175" i="1575" s="1"/>
  <c r="D172" i="1575" a="1"/>
  <c r="D172" i="1575" s="1"/>
  <c r="K174" i="1575" a="1"/>
  <c r="K174" i="1575" s="1"/>
  <c r="D176" i="1575" a="1"/>
  <c r="D176" i="1575" s="1"/>
  <c r="D173" i="1575" a="1"/>
  <c r="D173" i="1575" s="1"/>
  <c r="D174" i="1575" a="1"/>
  <c r="D174" i="1575" s="1"/>
  <c r="D177" i="1575" a="1"/>
  <c r="D177" i="1575" s="1"/>
  <c r="K178" i="1575" a="1"/>
  <c r="K178" i="1575" s="1"/>
  <c r="O180" i="1575"/>
  <c r="B180" i="1575"/>
  <c r="D175" i="1575" a="1"/>
  <c r="D175" i="1575" s="1"/>
  <c r="K180" i="1575" a="1"/>
  <c r="K180" i="1575" s="1"/>
  <c r="D182" i="1575" a="1"/>
  <c r="D182" i="1575" s="1"/>
  <c r="O178" i="1575"/>
  <c r="B178" i="1575"/>
  <c r="K179" i="1575" a="1"/>
  <c r="K179" i="1575" s="1"/>
  <c r="K181" i="1575" a="1"/>
  <c r="K181" i="1575" s="1"/>
  <c r="D181" i="1575" a="1"/>
  <c r="D181" i="1575" s="1"/>
  <c r="D183" i="1575" a="1"/>
  <c r="D183" i="1575" s="1"/>
  <c r="K186" i="1575" a="1"/>
  <c r="K186" i="1575" s="1"/>
  <c r="D184" i="1575" a="1"/>
  <c r="D184" i="1575" s="1"/>
  <c r="D186" i="1575" a="1"/>
  <c r="D186" i="1575" s="1"/>
  <c r="B183" i="1575"/>
  <c r="K183" i="1575" a="1"/>
  <c r="K183" i="1575" s="1"/>
  <c r="O185" i="1575"/>
  <c r="B185" i="1575"/>
  <c r="K189" i="1575" a="1"/>
  <c r="K189" i="1575" s="1"/>
  <c r="D185" i="1575" a="1"/>
  <c r="D185" i="1575" s="1"/>
  <c r="K192" i="1575" a="1"/>
  <c r="K192" i="1575" s="1"/>
  <c r="O189" i="1575"/>
  <c r="B189" i="1575"/>
  <c r="K190" i="1575" a="1"/>
  <c r="K190" i="1575" s="1"/>
  <c r="D189" i="1575" a="1"/>
  <c r="D189" i="1575" s="1"/>
  <c r="D193" i="1575" a="1"/>
  <c r="D193" i="1575" s="1"/>
  <c r="D194" i="1575" a="1"/>
  <c r="D194" i="1575" s="1"/>
  <c r="K197" i="1575" a="1"/>
  <c r="K197" i="1575" s="1"/>
  <c r="D190" i="1575" a="1"/>
  <c r="D190" i="1575" s="1"/>
  <c r="K191" i="1575" a="1"/>
  <c r="K191" i="1575" s="1"/>
  <c r="D192" i="1575" a="1"/>
  <c r="D192" i="1575" s="1"/>
  <c r="D198" i="1575" a="1"/>
  <c r="D198" i="1575" s="1"/>
  <c r="K196" i="1575" a="1"/>
  <c r="K196" i="1575" s="1"/>
  <c r="D196" i="1575" a="1"/>
  <c r="D196" i="1575" s="1"/>
  <c r="K200" i="1575" a="1"/>
  <c r="K200" i="1575" s="1"/>
  <c r="D195" i="1575" a="1"/>
  <c r="D195" i="1575" s="1"/>
  <c r="D199" i="1575" a="1"/>
  <c r="D199" i="1575" s="1"/>
  <c r="D200" i="1575" a="1"/>
  <c r="D200" i="1575" s="1"/>
  <c r="E2" i="639" l="1"/>
  <c r="E3" i="639"/>
  <c r="E4" i="639"/>
  <c r="E5" i="639"/>
  <c r="E6" i="639"/>
  <c r="E7" i="639"/>
  <c r="G7" i="639" l="1"/>
  <c r="I7" i="639"/>
  <c r="G6" i="639"/>
  <c r="G5" i="639" l="1"/>
  <c r="I5" i="639"/>
  <c r="G4" i="639"/>
  <c r="I3" i="639" l="1"/>
  <c r="G3" i="639"/>
  <c r="I2" i="639"/>
  <c r="G2" i="639"/>
  <c r="I4" i="639" l="1"/>
  <c r="I6" i="639"/>
</calcChain>
</file>

<file path=xl/sharedStrings.xml><?xml version="1.0" encoding="utf-8"?>
<sst xmlns="http://schemas.openxmlformats.org/spreadsheetml/2006/main" count="46" uniqueCount="33">
  <si>
    <t>MODEL</t>
  </si>
  <si>
    <t>W.S.CODE</t>
  </si>
  <si>
    <t>CODE</t>
  </si>
  <si>
    <t>NO.</t>
  </si>
  <si>
    <t>N.Q.</t>
  </si>
  <si>
    <t>Q</t>
  </si>
  <si>
    <t>SERIAL NO.المكثف</t>
  </si>
  <si>
    <t>SERIAL NO.المبخر</t>
  </si>
  <si>
    <t>CORRECT</t>
  </si>
  <si>
    <t>Code</t>
  </si>
  <si>
    <t>TYPE</t>
  </si>
  <si>
    <t>R.F. CODE</t>
  </si>
  <si>
    <t>R.F</t>
  </si>
  <si>
    <t>W.S</t>
  </si>
  <si>
    <t>مبخـــــر</t>
  </si>
  <si>
    <t>مكثـــف</t>
  </si>
  <si>
    <t>1431</t>
  </si>
  <si>
    <t>4846</t>
  </si>
  <si>
    <t>38KDHT-48N-518 ( SKD-EXPORT)</t>
  </si>
  <si>
    <t>4845</t>
  </si>
  <si>
    <t>42KDHT-48N-718 (SKD-EXPORT)</t>
  </si>
  <si>
    <t>4843</t>
  </si>
  <si>
    <t>38KDHT42N-518T</t>
  </si>
  <si>
    <t>4842</t>
  </si>
  <si>
    <t>6881</t>
  </si>
  <si>
    <t>6882</t>
  </si>
  <si>
    <t>42KDHT-42N-718T</t>
  </si>
  <si>
    <t>38QDMT-23-718</t>
  </si>
  <si>
    <t>42QDMT-23-718 EO</t>
  </si>
  <si>
    <t>289468-46304846/0120110311</t>
  </si>
  <si>
    <t>289282-46304845/0120104559</t>
  </si>
  <si>
    <t>46304842/123456</t>
  </si>
  <si>
    <t>46304843/123456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</si>
</sst>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 Light"/>
      <family val="1"/>
      <scheme val="major"/>
    </font>
    <font>
      <b/>
      <sz val="14"/>
      <color theme="1"/>
      <name val="Calibri Light"/>
      <family val="2"/>
      <scheme val="major"/>
    </font>
    <font>
      <b/>
      <sz val="16"/>
      <color rgb="FFFF0000"/>
      <name val="Calibri Light"/>
      <family val="2"/>
      <scheme val="maj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319B96"/>
        </stop>
      </gradient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/>
    <xf numFmtId="0" fontId="1" fillId="0" borderId="0"/>
    <xf numFmtId="164" fontId="10" fillId="0" borderId="0"/>
    <xf numFmtId="0" fontId="1" fillId="0" borderId="0"/>
  </cellStyleXfs>
  <cellXfs count="46">
    <xf numFmtId="0" fontId="0" fillId="0" borderId="0" xfId="0"/>
    <xf numFmtId="0" fontId="0" fillId="0" borderId="0" xfId="0" applyProtection="1">
      <protection locked="0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14" fontId="2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3" borderId="11" xfId="0" applyFont="1" applyFill="1" applyBorder="1" applyAlignment="1">
      <alignment horizontal="center" vertical="center" shrinkToFit="1"/>
    </xf>
    <xf numFmtId="0" fontId="8" fillId="3" borderId="12" xfId="0" applyFont="1" applyFill="1" applyBorder="1" applyAlignment="1">
      <alignment horizontal="center" vertical="center" shrinkToFit="1"/>
    </xf>
    <xf numFmtId="0" fontId="8" fillId="3" borderId="13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 applyProtection="1">
      <alignment horizontal="left" vertical="center" indent="1"/>
      <protection locked="0"/>
    </xf>
    <xf numFmtId="0" fontId="0" fillId="0" borderId="0" xfId="0" applyAlignment="1" applyProtection="1">
      <alignment horizontal="left" indent="1"/>
      <protection locked="0"/>
    </xf>
    <xf numFmtId="49" fontId="2" fillId="2" borderId="0" xfId="0" applyNumberFormat="1" applyFont="1" applyFill="1" applyBorder="1" applyAlignment="1" applyProtection="1">
      <alignment horizontal="left" vertical="center" indent="1"/>
      <protection locked="0"/>
    </xf>
    <xf numFmtId="14" fontId="2" fillId="2" borderId="0" xfId="0" applyNumberFormat="1" applyFont="1" applyFill="1" applyBorder="1" applyAlignment="1" applyProtection="1">
      <alignment horizontal="left" vertical="center" indent="1"/>
      <protection locked="0"/>
    </xf>
    <xf numFmtId="0" fontId="2" fillId="2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1" xfId="1" applyFont="1" applyBorder="1" applyAlignment="1">
      <alignment horizontal="left" vertical="center" indent="2"/>
    </xf>
    <xf numFmtId="0" fontId="11" fillId="0" borderId="2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49" fontId="2" fillId="0" borderId="2" xfId="2" applyNumberFormat="1" applyFont="1" applyBorder="1" applyAlignment="1">
      <alignment horizontal="center" vertical="center"/>
    </xf>
    <xf numFmtId="49" fontId="2" fillId="0" borderId="3" xfId="2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4" fillId="0" borderId="2" xfId="2" applyFont="1" applyBorder="1" applyAlignment="1">
      <alignment horizontal="left" vertical="center" indent="2"/>
    </xf>
    <xf numFmtId="0" fontId="0" fillId="0" borderId="0" xfId="0" applyAlignment="1">
      <alignment horizontal="left" indent="2"/>
    </xf>
    <xf numFmtId="0" fontId="11" fillId="0" borderId="3" xfId="1" applyFont="1" applyBorder="1" applyAlignment="1">
      <alignment horizontal="left" vertical="center" indent="2"/>
    </xf>
    <xf numFmtId="0" fontId="5" fillId="0" borderId="0" xfId="2" applyFont="1" applyAlignment="1">
      <alignment horizontal="center" vertical="center"/>
    </xf>
    <xf numFmtId="0" fontId="11" fillId="0" borderId="0" xfId="2" applyFont="1" applyAlignment="1">
      <alignment horizontal="left" vertical="center" indent="2"/>
    </xf>
    <xf numFmtId="0" fontId="12" fillId="0" borderId="7" xfId="0" applyFont="1" applyBorder="1" applyAlignment="1" applyProtection="1">
      <alignment horizontal="center" vertical="center"/>
      <protection hidden="1"/>
    </xf>
    <xf numFmtId="0" fontId="13" fillId="0" borderId="8" xfId="0" applyFont="1" applyBorder="1" applyAlignment="1" applyProtection="1">
      <alignment horizontal="center" vertical="center"/>
      <protection hidden="1"/>
    </xf>
    <xf numFmtId="0" fontId="12" fillId="0" borderId="8" xfId="0" applyFont="1" applyBorder="1" applyAlignment="1" applyProtection="1">
      <alignment horizontal="left" vertical="center" indent="1"/>
      <protection hidden="1"/>
    </xf>
    <xf numFmtId="0" fontId="12" fillId="0" borderId="8" xfId="0" applyFont="1" applyBorder="1" applyAlignment="1" applyProtection="1">
      <alignment horizontal="center" vertical="center"/>
      <protection hidden="1"/>
    </xf>
    <xf numFmtId="0" fontId="12" fillId="0" borderId="9" xfId="0" applyFont="1" applyBorder="1" applyAlignment="1" applyProtection="1">
      <alignment horizontal="center" vertical="center"/>
      <protection hidden="1"/>
    </xf>
    <xf numFmtId="0" fontId="13" fillId="0" borderId="5" xfId="0" applyFont="1" applyBorder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center" vertical="center"/>
      <protection hidden="1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/>
    <xf numFmtId="49" fontId="2" fillId="0" borderId="1" xfId="2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</cellXfs>
  <cellStyles count="5">
    <cellStyle name="Normal" xfId="0" builtinId="0"/>
    <cellStyle name="Normal 13" xfId="4"/>
    <cellStyle name="Normal 2 2" xfId="2"/>
    <cellStyle name="Normal 3" xfId="1"/>
    <cellStyle name="Normal 3 2" xfId="3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7D8E"/>
      <color rgb="FF0D82AB"/>
      <color rgb="FF319B9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17/&#1589;&#1585;&#1601;7-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 (22)"/>
      <sheetName val="0 (23)"/>
      <sheetName val="16937"/>
      <sheetName val="16932"/>
      <sheetName val="16930"/>
      <sheetName val="16928"/>
      <sheetName val="16891"/>
      <sheetName val="16877"/>
      <sheetName val="1 (9)"/>
      <sheetName val="1 (8)"/>
      <sheetName val="16751"/>
      <sheetName val="16746"/>
      <sheetName val="16745"/>
      <sheetName val="16840"/>
      <sheetName val="16841"/>
      <sheetName val="16879"/>
      <sheetName val="16844"/>
      <sheetName val="16834"/>
      <sheetName val="16733"/>
      <sheetName val="16732"/>
      <sheetName val="16730"/>
      <sheetName val="16728"/>
      <sheetName val="16712"/>
      <sheetName val="16684"/>
      <sheetName val="16683"/>
      <sheetName val="16657"/>
      <sheetName val="16671"/>
      <sheetName val="16659"/>
      <sheetName val="16656"/>
      <sheetName val="16655"/>
      <sheetName val="16652"/>
      <sheetName val="16653"/>
      <sheetName val="16654"/>
      <sheetName val="16615"/>
      <sheetName val="16614"/>
      <sheetName val="16605"/>
      <sheetName val="Codes"/>
      <sheetName val="سيريلات صرف"/>
      <sheetName val="LINK"/>
      <sheetName val="0 (18)"/>
      <sheetName val="L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1">
          <cell r="C1" t="str">
            <v>MODEL</v>
          </cell>
        </row>
        <row r="2">
          <cell r="A2" t="str">
            <v>0001</v>
          </cell>
          <cell r="C2" t="str">
            <v>R.PIPE (1/2&amp;3/8)</v>
          </cell>
        </row>
        <row r="3">
          <cell r="A3" t="str">
            <v>0002</v>
          </cell>
          <cell r="C3" t="str">
            <v>RF- 10 MT F 3/4,3/8)</v>
          </cell>
        </row>
        <row r="4">
          <cell r="A4" t="str">
            <v>0058</v>
          </cell>
          <cell r="C4" t="str">
            <v>MWF-12CR-QB6F (SKD)</v>
          </cell>
        </row>
        <row r="5">
          <cell r="A5" t="str">
            <v>0062</v>
          </cell>
          <cell r="C5" t="str">
            <v>MWF-18CR-QB6F CKD</v>
          </cell>
        </row>
        <row r="6">
          <cell r="A6" t="str">
            <v>0067</v>
          </cell>
          <cell r="C6" t="str">
            <v>51KWT12-708 (COMFORT PLUS) EGYPT</v>
          </cell>
        </row>
        <row r="7">
          <cell r="A7" t="str">
            <v>0068</v>
          </cell>
          <cell r="C7" t="str">
            <v>MWF-12CR-QB6 (FRESCO) EGYPT</v>
          </cell>
        </row>
        <row r="8">
          <cell r="A8" t="str">
            <v>0115</v>
          </cell>
          <cell r="C8" t="str">
            <v>MPG-12 CR</v>
          </cell>
        </row>
        <row r="9">
          <cell r="A9" t="str">
            <v>0116</v>
          </cell>
          <cell r="C9" t="str">
            <v>WALL SUPPORT ASSY FOR (W180)IC 12K</v>
          </cell>
        </row>
        <row r="10">
          <cell r="A10" t="str">
            <v>0117</v>
          </cell>
          <cell r="C10" t="str">
            <v>WALL SUPPORT ASSY FOR (W120)11P 12, 18K -IC18</v>
          </cell>
        </row>
        <row r="11">
          <cell r="A11" t="str">
            <v>0118</v>
          </cell>
          <cell r="C11" t="str">
            <v>WALL SUPPORT ASSY FOR (W210)11P 24K</v>
          </cell>
        </row>
        <row r="12">
          <cell r="A12" t="str">
            <v>0125</v>
          </cell>
          <cell r="C12" t="str">
            <v>42QHP12DN-708F</v>
          </cell>
        </row>
        <row r="13">
          <cell r="A13" t="str">
            <v>0126</v>
          </cell>
          <cell r="C13" t="str">
            <v>42QHP18DN-708F</v>
          </cell>
        </row>
        <row r="14">
          <cell r="A14" t="str">
            <v>0127</v>
          </cell>
          <cell r="C14" t="str">
            <v>42QHP24DN-708F</v>
          </cell>
        </row>
        <row r="15">
          <cell r="A15" t="str">
            <v>0128</v>
          </cell>
          <cell r="C15" t="str">
            <v>38QHP12DN-708</v>
          </cell>
        </row>
        <row r="16">
          <cell r="A16" t="str">
            <v>0129</v>
          </cell>
          <cell r="C16" t="str">
            <v>38QHP18DN-708</v>
          </cell>
        </row>
        <row r="17">
          <cell r="A17" t="str">
            <v>0130</v>
          </cell>
          <cell r="C17" t="str">
            <v>38QHP24DN-708</v>
          </cell>
        </row>
        <row r="18">
          <cell r="A18" t="str">
            <v>0155</v>
          </cell>
          <cell r="C18" t="str">
            <v>W210 WALL SUPPORT</v>
          </cell>
        </row>
        <row r="19">
          <cell r="A19" t="str">
            <v>0197</v>
          </cell>
          <cell r="C19" t="str">
            <v>40AB-145 K (COOLING ONLY )</v>
          </cell>
        </row>
        <row r="20">
          <cell r="A20" t="str">
            <v>0198</v>
          </cell>
          <cell r="C20" t="str">
            <v>50UB-300 9K (COOLING ONLY)</v>
          </cell>
        </row>
        <row r="21">
          <cell r="A21" t="str">
            <v>0199</v>
          </cell>
          <cell r="C21" t="str">
            <v>50UB-300 9E (ELECTRIC HEATER)</v>
          </cell>
        </row>
        <row r="22">
          <cell r="A22" t="str">
            <v>0210</v>
          </cell>
          <cell r="C22" t="str">
            <v>40AB-300 E (ELECTRIC HEATER)</v>
          </cell>
        </row>
        <row r="23">
          <cell r="A23" t="str">
            <v>0211</v>
          </cell>
          <cell r="C23" t="str">
            <v>40AB-300 K (COOLING ONLY )</v>
          </cell>
        </row>
        <row r="24">
          <cell r="A24" t="str">
            <v>0213</v>
          </cell>
          <cell r="C24" t="str">
            <v>38BB-300</v>
          </cell>
        </row>
        <row r="25">
          <cell r="A25" t="str">
            <v>0243</v>
          </cell>
          <cell r="C25" t="str">
            <v>30DY-015</v>
          </cell>
        </row>
        <row r="26">
          <cell r="A26" t="str">
            <v>0244</v>
          </cell>
          <cell r="C26" t="str">
            <v>30DY-020</v>
          </cell>
        </row>
        <row r="27">
          <cell r="A27" t="str">
            <v>0246</v>
          </cell>
          <cell r="C27" t="str">
            <v>38BB-55</v>
          </cell>
        </row>
        <row r="28">
          <cell r="A28" t="str">
            <v>0247</v>
          </cell>
          <cell r="C28" t="str">
            <v>40AB-55 E (ELECTRIC HEATER)</v>
          </cell>
        </row>
        <row r="29">
          <cell r="A29" t="str">
            <v>0249</v>
          </cell>
          <cell r="C29" t="str">
            <v>38BB-90</v>
          </cell>
        </row>
        <row r="30">
          <cell r="A30" t="str">
            <v>0250</v>
          </cell>
          <cell r="C30" t="str">
            <v>40AB-90 E (ELECTRIC HEATER)</v>
          </cell>
        </row>
        <row r="31">
          <cell r="A31" t="str">
            <v>0252</v>
          </cell>
          <cell r="C31" t="str">
            <v>38BB-110</v>
          </cell>
        </row>
        <row r="32">
          <cell r="A32" t="str">
            <v>0253</v>
          </cell>
          <cell r="C32" t="str">
            <v>40AB-110 E (ELECTRIC HEATER)</v>
          </cell>
        </row>
        <row r="33">
          <cell r="A33" t="str">
            <v>0255</v>
          </cell>
          <cell r="C33" t="str">
            <v>38BB-145</v>
          </cell>
        </row>
        <row r="34">
          <cell r="A34" t="str">
            <v>0256</v>
          </cell>
          <cell r="C34" t="str">
            <v>40AB-145 E (ELECTRIC HEATER)</v>
          </cell>
        </row>
        <row r="35">
          <cell r="A35" t="str">
            <v>0266</v>
          </cell>
          <cell r="C35" t="str">
            <v>50UB-055 9E (ELECTRIC HEATER)</v>
          </cell>
        </row>
        <row r="36">
          <cell r="A36" t="str">
            <v>0267</v>
          </cell>
          <cell r="C36" t="str">
            <v>50UB-090 9E (ELECTRIC HEATER)</v>
          </cell>
        </row>
        <row r="37">
          <cell r="A37" t="str">
            <v>0268</v>
          </cell>
          <cell r="C37" t="str">
            <v>50UB-110 9E (ELECTRIC HEATER)</v>
          </cell>
        </row>
        <row r="38">
          <cell r="A38" t="str">
            <v>0269</v>
          </cell>
          <cell r="C38" t="str">
            <v>50UB-145 9E (ELECTRIC HEATER)</v>
          </cell>
        </row>
        <row r="39">
          <cell r="A39" t="str">
            <v>0272</v>
          </cell>
          <cell r="C39" t="str">
            <v>50UB-055 9K (COOLING ONLY)</v>
          </cell>
        </row>
        <row r="40">
          <cell r="A40" t="str">
            <v>0273</v>
          </cell>
          <cell r="C40" t="str">
            <v>50UB-090 9K (COOLING ONLY)</v>
          </cell>
        </row>
        <row r="41">
          <cell r="A41" t="str">
            <v>0274</v>
          </cell>
          <cell r="C41" t="str">
            <v>50UB-110 9K (COOLING ONLY)</v>
          </cell>
        </row>
        <row r="42">
          <cell r="A42" t="str">
            <v>0275</v>
          </cell>
          <cell r="C42" t="str">
            <v>50UB-145 9K (COOLING ONLY)</v>
          </cell>
        </row>
        <row r="43">
          <cell r="A43" t="str">
            <v>0282</v>
          </cell>
          <cell r="C43" t="str">
            <v>40AB-55 K (COOLING ONLY )</v>
          </cell>
        </row>
        <row r="44">
          <cell r="A44" t="str">
            <v>0283</v>
          </cell>
          <cell r="C44" t="str">
            <v>TH 24V FOR 38BB,38RM AND 50UB</v>
          </cell>
        </row>
        <row r="45">
          <cell r="A45" t="str">
            <v>0285</v>
          </cell>
          <cell r="C45" t="str">
            <v>40AB-90 K (COOLING ONLY )</v>
          </cell>
        </row>
        <row r="46">
          <cell r="A46" t="str">
            <v>0289</v>
          </cell>
          <cell r="C46" t="str">
            <v>THERMOSTAT FOR 38BB,38RM AND 50UB</v>
          </cell>
        </row>
        <row r="47">
          <cell r="A47" t="str">
            <v>0295</v>
          </cell>
          <cell r="C47" t="str">
            <v>40AB-110 K (COOLING ONLY )</v>
          </cell>
        </row>
        <row r="48">
          <cell r="A48" t="str">
            <v>0360</v>
          </cell>
          <cell r="C48" t="str">
            <v>38RM-15</v>
          </cell>
        </row>
        <row r="49">
          <cell r="A49" t="str">
            <v>0361</v>
          </cell>
          <cell r="C49" t="str">
            <v>38RM-20</v>
          </cell>
        </row>
        <row r="50">
          <cell r="A50" t="str">
            <v>0362</v>
          </cell>
          <cell r="C50" t="str">
            <v>38RM-25</v>
          </cell>
        </row>
        <row r="51">
          <cell r="A51" t="str">
            <v>0363</v>
          </cell>
          <cell r="C51" t="str">
            <v>38RM-30</v>
          </cell>
        </row>
        <row r="52">
          <cell r="A52" t="str">
            <v>0364</v>
          </cell>
          <cell r="C52" t="str">
            <v>38RM-35</v>
          </cell>
        </row>
        <row r="53">
          <cell r="A53" t="str">
            <v>0365</v>
          </cell>
          <cell r="C53" t="str">
            <v>38RM-40</v>
          </cell>
        </row>
        <row r="54">
          <cell r="A54" t="str">
            <v>0366</v>
          </cell>
          <cell r="C54" t="str">
            <v>38RM-45</v>
          </cell>
        </row>
        <row r="55">
          <cell r="A55" t="str">
            <v>0367</v>
          </cell>
          <cell r="C55" t="str">
            <v>38RM-50</v>
          </cell>
        </row>
        <row r="56">
          <cell r="A56" t="str">
            <v>0372</v>
          </cell>
          <cell r="C56" t="str">
            <v>30RM-25</v>
          </cell>
        </row>
        <row r="57">
          <cell r="A57" t="str">
            <v>0373</v>
          </cell>
          <cell r="C57" t="str">
            <v>30RM-30</v>
          </cell>
        </row>
        <row r="58">
          <cell r="A58" t="str">
            <v>0374</v>
          </cell>
          <cell r="C58" t="str">
            <v>30RM-35</v>
          </cell>
        </row>
        <row r="59">
          <cell r="A59" t="str">
            <v>0375</v>
          </cell>
          <cell r="C59" t="str">
            <v>30RM-40</v>
          </cell>
        </row>
        <row r="60">
          <cell r="A60" t="str">
            <v>0376</v>
          </cell>
          <cell r="C60" t="str">
            <v>30RM-45</v>
          </cell>
        </row>
        <row r="61">
          <cell r="A61" t="str">
            <v>0377</v>
          </cell>
          <cell r="C61" t="str">
            <v>30RM-50</v>
          </cell>
        </row>
        <row r="62">
          <cell r="A62" t="str">
            <v>0401</v>
          </cell>
          <cell r="C62" t="str">
            <v>TSTATCCN2S01 NO-PROGRAMBLE CARRIER</v>
          </cell>
        </row>
        <row r="63">
          <cell r="A63" t="str">
            <v>0414</v>
          </cell>
          <cell r="C63" t="str">
            <v>50UB-190 9E (ELECTRIC HEATER)</v>
          </cell>
        </row>
        <row r="64">
          <cell r="A64" t="str">
            <v>0415</v>
          </cell>
          <cell r="C64" t="str">
            <v>50UB-190 9K (COOLING ONLY)</v>
          </cell>
        </row>
        <row r="65">
          <cell r="A65" t="str">
            <v>0416</v>
          </cell>
          <cell r="C65" t="str">
            <v>50UB-250 9E (ELECTRIC HEATER)</v>
          </cell>
        </row>
        <row r="66">
          <cell r="A66" t="str">
            <v>0417</v>
          </cell>
          <cell r="C66" t="str">
            <v>50UB-250 9K (COOLING ONLY)</v>
          </cell>
        </row>
        <row r="67">
          <cell r="A67" t="str">
            <v>0418</v>
          </cell>
          <cell r="C67" t="str">
            <v>38BB-190</v>
          </cell>
        </row>
        <row r="68">
          <cell r="A68" t="str">
            <v>0419</v>
          </cell>
          <cell r="C68" t="str">
            <v>38BB-250</v>
          </cell>
        </row>
        <row r="69">
          <cell r="A69" t="str">
            <v>0902</v>
          </cell>
          <cell r="C69" t="str">
            <v>FLOOR SUPPORT- 38CDU48-60</v>
          </cell>
        </row>
        <row r="70">
          <cell r="A70" t="str">
            <v>0908</v>
          </cell>
          <cell r="C70" t="str">
            <v>SMALL OUTDOOR WALL SUPPORT-1.5MM_S</v>
          </cell>
        </row>
        <row r="71">
          <cell r="A71" t="str">
            <v>0909</v>
          </cell>
          <cell r="C71" t="str">
            <v>LARGE OUTDOOR WALL SUPPORT-105MM_S</v>
          </cell>
        </row>
        <row r="72">
          <cell r="A72" t="str">
            <v>0914</v>
          </cell>
          <cell r="C72" t="str">
            <v>WELDED COMPACT CDU WALL SUPPORT</v>
          </cell>
        </row>
        <row r="73">
          <cell r="A73" t="str">
            <v>0919</v>
          </cell>
          <cell r="C73" t="str">
            <v>COMPACT CDU18K WALL SUPPORT ASSY GRAY</v>
          </cell>
        </row>
        <row r="74">
          <cell r="A74" t="str">
            <v>0934</v>
          </cell>
          <cell r="C74" t="str">
            <v>WELDED WALL SUPPORT CDU W150 (OUT SOURCED</v>
          </cell>
        </row>
        <row r="75">
          <cell r="A75" t="str">
            <v>0935</v>
          </cell>
          <cell r="C75" t="str">
            <v>LARGE OUTDOOR WALL SUPPORT1.5S_OUT SOURC</v>
          </cell>
        </row>
        <row r="76">
          <cell r="A76" t="str">
            <v>0936</v>
          </cell>
          <cell r="C76" t="str">
            <v>COMPACT CDU18K WALL SUPPORT ASSY GRAY</v>
          </cell>
        </row>
        <row r="77">
          <cell r="A77" t="str">
            <v>1169</v>
          </cell>
          <cell r="C77" t="str">
            <v>CRM1200EX(R22-BIT)</v>
          </cell>
        </row>
        <row r="78">
          <cell r="A78" t="str">
            <v>1170</v>
          </cell>
          <cell r="C78" t="str">
            <v>40AB-190 E (ELECTRIC HEATER)</v>
          </cell>
        </row>
        <row r="79">
          <cell r="A79" t="str">
            <v>1171</v>
          </cell>
          <cell r="C79" t="str">
            <v>40AB-250 E (ELECTRIC HEATER)</v>
          </cell>
        </row>
        <row r="80">
          <cell r="A80" t="str">
            <v>1172</v>
          </cell>
          <cell r="C80" t="str">
            <v>40AB-190 K (COOLING ONLY )</v>
          </cell>
        </row>
        <row r="81">
          <cell r="A81" t="str">
            <v>1173</v>
          </cell>
          <cell r="C81" t="str">
            <v>40AB-250 K (COOLING ONLY )</v>
          </cell>
        </row>
        <row r="82">
          <cell r="A82" t="str">
            <v>1196</v>
          </cell>
          <cell r="C82" t="str">
            <v>MKT3H-400 G50 W HEATER</v>
          </cell>
        </row>
        <row r="83">
          <cell r="A83" t="str">
            <v>1199</v>
          </cell>
          <cell r="C83" t="str">
            <v>MKT3H-800 G50 W HEATER</v>
          </cell>
        </row>
        <row r="84">
          <cell r="A84" t="str">
            <v>1200</v>
          </cell>
          <cell r="C84" t="str">
            <v>MKT3H-1000 G50 W HEATER</v>
          </cell>
        </row>
        <row r="85">
          <cell r="A85" t="str">
            <v>1201</v>
          </cell>
          <cell r="C85" t="str">
            <v>MKT3H-1200 G50 W HEATER</v>
          </cell>
        </row>
        <row r="86">
          <cell r="A86" t="str">
            <v>1212</v>
          </cell>
          <cell r="C86" t="str">
            <v>MKT3H-400 G30 W HEATER</v>
          </cell>
        </row>
        <row r="87">
          <cell r="A87" t="str">
            <v>1431</v>
          </cell>
          <cell r="C87" t="str">
            <v>RF-3MT F 5/8,3/8 (QG-VMC-CCD-QHV24)</v>
          </cell>
        </row>
        <row r="88">
          <cell r="A88" t="str">
            <v>1436</v>
          </cell>
          <cell r="C88" t="str">
            <v>RF-4MT F 3/4,3/8 (CCD-VMC-39.QH36)</v>
          </cell>
        </row>
        <row r="89">
          <cell r="A89" t="str">
            <v>1455</v>
          </cell>
          <cell r="C89" t="str">
            <v>RF-3MT F 3/4,5/8 &amp; 3/8 (QH30)</v>
          </cell>
        </row>
        <row r="90">
          <cell r="A90" t="str">
            <v>1491</v>
          </cell>
          <cell r="C90" t="str">
            <v>RF-3MT F 1/2,1/4</v>
          </cell>
        </row>
        <row r="91">
          <cell r="A91" t="str">
            <v>1492</v>
          </cell>
          <cell r="C91" t="str">
            <v>RF-3MT F 3/8,1/4</v>
          </cell>
        </row>
        <row r="92">
          <cell r="A92" t="str">
            <v>1493</v>
          </cell>
          <cell r="C92" t="str">
            <v>RF-3MT F5/8,1/4 (QPC,QHV18)</v>
          </cell>
        </row>
        <row r="93">
          <cell r="A93" t="str">
            <v>1508</v>
          </cell>
          <cell r="C93" t="str">
            <v>MIDEA 18/24K RF-3MT 5/8,1/4</v>
          </cell>
        </row>
        <row r="94">
          <cell r="A94" t="str">
            <v>1509</v>
          </cell>
          <cell r="C94" t="str">
            <v>MIDEA 12K RF-3MT 1/2,1/4</v>
          </cell>
        </row>
        <row r="95">
          <cell r="A95" t="str">
            <v>1510</v>
          </cell>
          <cell r="C95" t="str">
            <v>MIDEA 24K RF-3MT 5/8,3/8</v>
          </cell>
        </row>
        <row r="96">
          <cell r="A96" t="str">
            <v>1512</v>
          </cell>
          <cell r="C96" t="str">
            <v>RF 3MT 1/4.1/2-5/8</v>
          </cell>
        </row>
        <row r="97">
          <cell r="A97" t="str">
            <v>1518</v>
          </cell>
          <cell r="C97" t="str">
            <v>RF-3MT F 1/4&amp;3/8-1/2</v>
          </cell>
        </row>
        <row r="98">
          <cell r="A98" t="str">
            <v>1520</v>
          </cell>
          <cell r="C98" t="str">
            <v>RF-3MT F 3/8,1/2 &amp; 3/4 QD30</v>
          </cell>
        </row>
        <row r="99">
          <cell r="A99" t="str">
            <v>1521</v>
          </cell>
          <cell r="C99" t="str">
            <v>RF-4MT F 3/8,1/2 &amp; 3/4 QD36</v>
          </cell>
        </row>
        <row r="100">
          <cell r="A100" t="str">
            <v>2021</v>
          </cell>
          <cell r="C100" t="str">
            <v>38KHFT24-708 (CRYSTAL PLUS)EGYPT</v>
          </cell>
        </row>
        <row r="101">
          <cell r="A101" t="str">
            <v>2029</v>
          </cell>
          <cell r="C101" t="str">
            <v>38KHFT12-708 (CRYSTAL PLUS)EGYPT</v>
          </cell>
        </row>
        <row r="102">
          <cell r="A102" t="str">
            <v>4078</v>
          </cell>
          <cell r="C102" t="str">
            <v>38KHST18 -708</v>
          </cell>
        </row>
        <row r="103">
          <cell r="A103" t="str">
            <v>4090</v>
          </cell>
          <cell r="C103" t="str">
            <v>42KHST18-708J</v>
          </cell>
        </row>
        <row r="104">
          <cell r="A104" t="str">
            <v>4091</v>
          </cell>
          <cell r="C104" t="str">
            <v>42KHST24-708J (STELLAR Plus)EXPORT#CKD</v>
          </cell>
        </row>
        <row r="105">
          <cell r="A105" t="str">
            <v>5098</v>
          </cell>
          <cell r="C105" t="str">
            <v>38KHFT18-708 (COMPACT) W/R.F LINE</v>
          </cell>
        </row>
        <row r="106">
          <cell r="A106" t="str">
            <v>2032</v>
          </cell>
          <cell r="C106" t="str">
            <v>38KHFT18-708 (CRYSTAL PLUS)EGYPT</v>
          </cell>
        </row>
        <row r="107">
          <cell r="A107" t="str">
            <v>2055</v>
          </cell>
          <cell r="C107" t="str">
            <v>42KHFT18-708 (CYSTAL PLUS)EGYPT</v>
          </cell>
        </row>
        <row r="108">
          <cell r="A108" t="str">
            <v>2056</v>
          </cell>
          <cell r="C108" t="str">
            <v>42KHFT24-708 (CYSTAL PLUS)EGYPT</v>
          </cell>
        </row>
        <row r="109">
          <cell r="A109" t="str">
            <v>2106</v>
          </cell>
          <cell r="C109" t="str">
            <v>42KFE60-708</v>
          </cell>
        </row>
        <row r="110">
          <cell r="A110" t="str">
            <v>2130</v>
          </cell>
          <cell r="C110" t="str">
            <v>38QH-30B H (G0)</v>
          </cell>
        </row>
        <row r="111">
          <cell r="A111" t="str">
            <v>2184</v>
          </cell>
          <cell r="C111" t="str">
            <v>38KFE60-508</v>
          </cell>
        </row>
        <row r="112">
          <cell r="A112" t="str">
            <v>2187</v>
          </cell>
          <cell r="C112" t="str">
            <v>38FSET-48 C</v>
          </cell>
        </row>
        <row r="113">
          <cell r="A113" t="str">
            <v>2310</v>
          </cell>
          <cell r="C113" t="str">
            <v>MSMT-12HR-QB8J</v>
          </cell>
        </row>
        <row r="114">
          <cell r="A114" t="str">
            <v>2311</v>
          </cell>
          <cell r="C114" t="str">
            <v>MOBT-12HR-QB8 C/W RF. LINE</v>
          </cell>
        </row>
        <row r="115">
          <cell r="A115" t="str">
            <v>2313</v>
          </cell>
          <cell r="C115" t="str">
            <v>MSMT-18HR-QB8J</v>
          </cell>
        </row>
        <row r="116">
          <cell r="A116" t="str">
            <v>2314</v>
          </cell>
          <cell r="C116" t="str">
            <v>MOCT-18HR-QB8 C/W RF. LINE</v>
          </cell>
        </row>
        <row r="117">
          <cell r="A117" t="str">
            <v>2316</v>
          </cell>
          <cell r="C117" t="str">
            <v>MSMT-24HR-QB8J</v>
          </cell>
        </row>
        <row r="118">
          <cell r="A118" t="str">
            <v>2317</v>
          </cell>
          <cell r="C118" t="str">
            <v>MODT-24HR-QB8</v>
          </cell>
        </row>
        <row r="119">
          <cell r="A119" t="str">
            <v>2337</v>
          </cell>
          <cell r="C119" t="str">
            <v>38QDMT12-718</v>
          </cell>
        </row>
        <row r="120">
          <cell r="A120" t="str">
            <v>2354</v>
          </cell>
          <cell r="C120" t="str">
            <v>38QFJ48-508</v>
          </cell>
        </row>
        <row r="121">
          <cell r="A121" t="str">
            <v>2356</v>
          </cell>
          <cell r="C121" t="str">
            <v>38QFJ36-708</v>
          </cell>
        </row>
        <row r="122">
          <cell r="A122" t="str">
            <v>2389</v>
          </cell>
          <cell r="C122" t="str">
            <v>38QDMT42-718</v>
          </cell>
        </row>
        <row r="123">
          <cell r="A123" t="str">
            <v>2391</v>
          </cell>
          <cell r="C123" t="str">
            <v>42QDMT18-718 SKD</v>
          </cell>
        </row>
        <row r="124">
          <cell r="A124" t="str">
            <v>2392</v>
          </cell>
          <cell r="C124" t="str">
            <v>42QDMT24-718 SKD</v>
          </cell>
        </row>
        <row r="125">
          <cell r="A125" t="str">
            <v>2393</v>
          </cell>
          <cell r="C125" t="str">
            <v xml:space="preserve">42QDMT30-718 (SKD) </v>
          </cell>
        </row>
        <row r="126">
          <cell r="A126" t="str">
            <v>2394</v>
          </cell>
          <cell r="C126" t="str">
            <v>42QDMT36-718 (SKD) 1PH</v>
          </cell>
        </row>
        <row r="127">
          <cell r="A127" t="str">
            <v>2396</v>
          </cell>
          <cell r="C127" t="str">
            <v>42QDMT42-718 (SKD) 1PH</v>
          </cell>
        </row>
        <row r="128">
          <cell r="A128" t="str">
            <v>2397</v>
          </cell>
          <cell r="C128" t="str">
            <v>42QDMT48-718 SKD 3PH</v>
          </cell>
        </row>
        <row r="129">
          <cell r="A129" t="str">
            <v>2398</v>
          </cell>
          <cell r="C129" t="str">
            <v>42QDMT60-718 (SKD) 3PH</v>
          </cell>
        </row>
        <row r="130">
          <cell r="A130" t="str">
            <v>2412</v>
          </cell>
          <cell r="C130" t="str">
            <v>38QDMT24-718</v>
          </cell>
        </row>
        <row r="131">
          <cell r="A131" t="str">
            <v>2413</v>
          </cell>
          <cell r="C131" t="str">
            <v>38QDMT30-718</v>
          </cell>
        </row>
        <row r="132">
          <cell r="A132" t="str">
            <v>2414</v>
          </cell>
          <cell r="C132" t="str">
            <v>38QDMT36-718</v>
          </cell>
        </row>
        <row r="133">
          <cell r="A133" t="str">
            <v>2415</v>
          </cell>
          <cell r="C133" t="str">
            <v>38QDMT48-518</v>
          </cell>
        </row>
        <row r="134">
          <cell r="A134" t="str">
            <v>2417</v>
          </cell>
          <cell r="C134" t="str">
            <v>38QDMT60-518</v>
          </cell>
        </row>
        <row r="135">
          <cell r="A135" t="str">
            <v>2426</v>
          </cell>
          <cell r="C135" t="str">
            <v>42KFJT-60-708</v>
          </cell>
        </row>
        <row r="136">
          <cell r="A136" t="str">
            <v>2455</v>
          </cell>
          <cell r="C136" t="str">
            <v>MSFT-18CR-QC0    (CBU)</v>
          </cell>
        </row>
        <row r="137">
          <cell r="A137" t="str">
            <v>2456</v>
          </cell>
          <cell r="C137" t="str">
            <v>MSFT-24CR-QB8 (CBU) (1/4-5/8)</v>
          </cell>
        </row>
        <row r="138">
          <cell r="A138" t="str">
            <v>2476</v>
          </cell>
          <cell r="C138" t="str">
            <v>42QFLT18-708 (CBU)</v>
          </cell>
        </row>
        <row r="139">
          <cell r="A139" t="str">
            <v>2477</v>
          </cell>
          <cell r="C139" t="str">
            <v>42QFLT24-708 (CBU)</v>
          </cell>
        </row>
        <row r="140">
          <cell r="A140" t="str">
            <v>2492</v>
          </cell>
          <cell r="C140" t="str">
            <v>38VMCT18H-708 (HARMONY PLUS)EGYPT</v>
          </cell>
        </row>
        <row r="141">
          <cell r="A141" t="str">
            <v>2493</v>
          </cell>
          <cell r="C141" t="str">
            <v>42VMCT18H-708(HARMONY PLUS)EGYPT</v>
          </cell>
        </row>
        <row r="142">
          <cell r="A142" t="str">
            <v>2494</v>
          </cell>
          <cell r="C142" t="str">
            <v>38VMCT24H-708 (HARMONY PLUS)EGYPT</v>
          </cell>
        </row>
        <row r="143">
          <cell r="A143" t="str">
            <v>2495</v>
          </cell>
          <cell r="C143" t="str">
            <v>42VMCT24H-708 (HARMONY PLUS)EGYPT</v>
          </cell>
        </row>
        <row r="144">
          <cell r="A144" t="str">
            <v>2608</v>
          </cell>
          <cell r="C144" t="str">
            <v>42QHFT12-708 (CRYSTAL PLUS)EXPORT</v>
          </cell>
        </row>
        <row r="145">
          <cell r="A145" t="str">
            <v>2618</v>
          </cell>
          <cell r="C145" t="str">
            <v>42KHFT12-708 (CRYSTAL PLUS)EGYPT</v>
          </cell>
        </row>
        <row r="146">
          <cell r="A146" t="str">
            <v>2623</v>
          </cell>
          <cell r="C146" t="str">
            <v>MSFT-12CR-QB8 (CKD)</v>
          </cell>
        </row>
        <row r="147">
          <cell r="A147" t="str">
            <v>2624</v>
          </cell>
          <cell r="C147" t="str">
            <v>MSFT-18CR-QC0    (CKD)</v>
          </cell>
        </row>
        <row r="148">
          <cell r="A148" t="str">
            <v>2711</v>
          </cell>
          <cell r="C148" t="str">
            <v>38QPCT 24H - 708</v>
          </cell>
        </row>
        <row r="149">
          <cell r="A149" t="str">
            <v>2792</v>
          </cell>
          <cell r="C149" t="str">
            <v>38QHV-18-708</v>
          </cell>
        </row>
        <row r="150">
          <cell r="A150" t="str">
            <v>2794</v>
          </cell>
          <cell r="C150" t="str">
            <v>42QHV18-708 F</v>
          </cell>
        </row>
        <row r="151">
          <cell r="A151" t="str">
            <v>2851</v>
          </cell>
          <cell r="C151" t="str">
            <v>42QHET12-708J</v>
          </cell>
        </row>
        <row r="152">
          <cell r="A152" t="str">
            <v>2860</v>
          </cell>
          <cell r="C152" t="str">
            <v>MSRT-12CR-QB6F</v>
          </cell>
        </row>
        <row r="153">
          <cell r="A153" t="str">
            <v>2939</v>
          </cell>
          <cell r="C153" t="str">
            <v>42KHRT12-708 CKD</v>
          </cell>
        </row>
        <row r="154">
          <cell r="A154" t="str">
            <v>2962</v>
          </cell>
          <cell r="C154" t="str">
            <v>42QHST12-708J CKD</v>
          </cell>
        </row>
        <row r="155">
          <cell r="A155" t="str">
            <v>3005</v>
          </cell>
          <cell r="C155" t="str">
            <v>42QHST24-708J (CKD)</v>
          </cell>
        </row>
        <row r="156">
          <cell r="A156" t="str">
            <v>3008</v>
          </cell>
          <cell r="C156" t="str">
            <v>38QHST24-708</v>
          </cell>
        </row>
        <row r="157">
          <cell r="A157" t="str">
            <v>3091</v>
          </cell>
          <cell r="C157" t="str">
            <v>MWF-18CR-QB6 (FRESCO) EGYPT</v>
          </cell>
        </row>
        <row r="158">
          <cell r="A158" t="str">
            <v>3092</v>
          </cell>
          <cell r="C158" t="str">
            <v>51KWT18-708(COMFORT PLUS) EGYPT</v>
          </cell>
        </row>
        <row r="159">
          <cell r="A159" t="str">
            <v>3099</v>
          </cell>
          <cell r="C159" t="str">
            <v>30RM-25 (SIEMENS CONTROL)</v>
          </cell>
        </row>
        <row r="160">
          <cell r="A160" t="str">
            <v>3125</v>
          </cell>
          <cell r="C160" t="str">
            <v>38CCD-32 H (G0)</v>
          </cell>
        </row>
        <row r="161">
          <cell r="A161" t="str">
            <v>3243</v>
          </cell>
          <cell r="C161" t="str">
            <v>42FSET36/48 -C     (RE-EXPORT)</v>
          </cell>
        </row>
        <row r="162">
          <cell r="A162" t="str">
            <v>3255</v>
          </cell>
          <cell r="C162" t="str">
            <v>42QFJ48-708</v>
          </cell>
        </row>
        <row r="163">
          <cell r="A163" t="str">
            <v>3256</v>
          </cell>
          <cell r="C163" t="str">
            <v>42QFJ36-708</v>
          </cell>
        </row>
        <row r="164">
          <cell r="A164" t="str">
            <v>3259</v>
          </cell>
          <cell r="C164" t="str">
            <v>42QFJ36-708 (ELEGANT PLUS)</v>
          </cell>
        </row>
        <row r="165">
          <cell r="A165" t="str">
            <v>3260</v>
          </cell>
          <cell r="C165" t="str">
            <v>42XP100-H7 (WITH IONIZER)</v>
          </cell>
        </row>
        <row r="166">
          <cell r="A166" t="str">
            <v>3395</v>
          </cell>
          <cell r="C166" t="str">
            <v>38CCD48-H</v>
          </cell>
        </row>
        <row r="167">
          <cell r="A167" t="str">
            <v>3396</v>
          </cell>
          <cell r="C167" t="str">
            <v>38CCD60-H</v>
          </cell>
        </row>
        <row r="168">
          <cell r="A168" t="str">
            <v>3449</v>
          </cell>
          <cell r="C168" t="str">
            <v>42QFJ48-708 (ELEGANT PLUS)EGYPT-CBU</v>
          </cell>
        </row>
        <row r="169">
          <cell r="A169" t="str">
            <v>3584</v>
          </cell>
          <cell r="C169" t="str">
            <v>42CCD-20 H</v>
          </cell>
        </row>
        <row r="170">
          <cell r="A170" t="str">
            <v>3585</v>
          </cell>
          <cell r="C170" t="str">
            <v>42CCD-28 H</v>
          </cell>
        </row>
        <row r="171">
          <cell r="A171" t="str">
            <v>3586</v>
          </cell>
          <cell r="C171" t="str">
            <v>42CCD-32H</v>
          </cell>
        </row>
        <row r="172">
          <cell r="A172" t="str">
            <v>3619</v>
          </cell>
          <cell r="C172" t="str">
            <v>42CCD-48 H</v>
          </cell>
        </row>
        <row r="173">
          <cell r="A173" t="str">
            <v>3620</v>
          </cell>
          <cell r="C173" t="str">
            <v>42CCD-60 H</v>
          </cell>
        </row>
        <row r="174">
          <cell r="A174" t="str">
            <v>3657</v>
          </cell>
          <cell r="C174" t="str">
            <v>38CCD-20 H (B0)</v>
          </cell>
        </row>
        <row r="175">
          <cell r="A175" t="str">
            <v>3680</v>
          </cell>
          <cell r="C175" t="str">
            <v>MKH1-400</v>
          </cell>
        </row>
        <row r="176">
          <cell r="A176" t="str">
            <v>3681</v>
          </cell>
          <cell r="C176" t="str">
            <v>MKH1-500</v>
          </cell>
        </row>
        <row r="177">
          <cell r="A177" t="str">
            <v>3682</v>
          </cell>
          <cell r="C177" t="str">
            <v>MKH1-600</v>
          </cell>
        </row>
        <row r="178">
          <cell r="A178" t="str">
            <v>3683</v>
          </cell>
          <cell r="C178" t="str">
            <v>MKH1-800</v>
          </cell>
        </row>
        <row r="179">
          <cell r="A179" t="str">
            <v>3684</v>
          </cell>
          <cell r="C179" t="str">
            <v>MKH1-900</v>
          </cell>
        </row>
        <row r="180">
          <cell r="A180" t="str">
            <v>3687</v>
          </cell>
          <cell r="C180" t="str">
            <v>38CCD-28 H L</v>
          </cell>
        </row>
        <row r="181">
          <cell r="A181" t="str">
            <v>3795</v>
          </cell>
          <cell r="C181" t="str">
            <v>38QHFT12-708 (CRYSTAL PLUS)EXPORT</v>
          </cell>
        </row>
        <row r="182">
          <cell r="A182" t="str">
            <v>3877</v>
          </cell>
          <cell r="C182" t="str">
            <v>MKT3H-400</v>
          </cell>
        </row>
        <row r="183">
          <cell r="A183" t="str">
            <v>3878</v>
          </cell>
          <cell r="C183" t="str">
            <v>MKT3H-500</v>
          </cell>
        </row>
        <row r="184">
          <cell r="A184" t="str">
            <v>3879</v>
          </cell>
          <cell r="C184" t="str">
            <v>MKT3H-600</v>
          </cell>
        </row>
        <row r="185">
          <cell r="A185" t="str">
            <v>3880</v>
          </cell>
          <cell r="C185" t="str">
            <v>MKT3H-800</v>
          </cell>
        </row>
        <row r="186">
          <cell r="A186" t="str">
            <v>3881</v>
          </cell>
          <cell r="C186" t="str">
            <v>MKT3H-1000</v>
          </cell>
        </row>
        <row r="187">
          <cell r="A187" t="str">
            <v>3882</v>
          </cell>
          <cell r="C187" t="str">
            <v>MKT3H-1200</v>
          </cell>
        </row>
        <row r="188">
          <cell r="A188" t="str">
            <v>3883</v>
          </cell>
          <cell r="C188" t="str">
            <v>MKT3H-1400 G50</v>
          </cell>
        </row>
        <row r="189">
          <cell r="A189" t="str">
            <v>3884</v>
          </cell>
          <cell r="C189" t="str">
            <v>MKT3H-800 G70</v>
          </cell>
        </row>
        <row r="190">
          <cell r="A190" t="str">
            <v>3885</v>
          </cell>
          <cell r="C190" t="str">
            <v>MKT3H-1000 G70</v>
          </cell>
        </row>
        <row r="191">
          <cell r="A191" t="str">
            <v>3886</v>
          </cell>
          <cell r="C191" t="str">
            <v>MKT3H-1200 G70</v>
          </cell>
        </row>
        <row r="192">
          <cell r="A192" t="str">
            <v>3887</v>
          </cell>
          <cell r="C192" t="str">
            <v>42MKT 3-1400</v>
          </cell>
        </row>
        <row r="193">
          <cell r="A193" t="str">
            <v>3888</v>
          </cell>
          <cell r="C193" t="str">
            <v>MKT3H-1600 G100</v>
          </cell>
        </row>
        <row r="194">
          <cell r="A194" t="str">
            <v>3889</v>
          </cell>
          <cell r="C194" t="str">
            <v>MKT3H-1800 G100</v>
          </cell>
        </row>
        <row r="195">
          <cell r="A195" t="str">
            <v>3890</v>
          </cell>
          <cell r="C195" t="str">
            <v>MKT3H-2200 G100</v>
          </cell>
        </row>
        <row r="196">
          <cell r="A196" t="str">
            <v>3908</v>
          </cell>
          <cell r="C196" t="str">
            <v>42QPCT 24H - 708 F</v>
          </cell>
        </row>
        <row r="197">
          <cell r="A197" t="str">
            <v>3928</v>
          </cell>
          <cell r="C197" t="str">
            <v>38QHE 36 -708 RO</v>
          </cell>
        </row>
        <row r="198">
          <cell r="A198" t="str">
            <v>3938</v>
          </cell>
          <cell r="C198" t="str">
            <v>42QHET12-708J(EXPORT)</v>
          </cell>
        </row>
        <row r="199">
          <cell r="A199" t="str">
            <v>4024</v>
          </cell>
          <cell r="C199" t="str">
            <v>42CCD-20 H</v>
          </cell>
        </row>
        <row r="200">
          <cell r="A200" t="str">
            <v>4033</v>
          </cell>
          <cell r="C200" t="str">
            <v>38CCD39 H-718 (G)</v>
          </cell>
        </row>
        <row r="201">
          <cell r="A201" t="str">
            <v>4048</v>
          </cell>
          <cell r="C201" t="str">
            <v>MFGAT-48HR</v>
          </cell>
        </row>
        <row r="202">
          <cell r="A202" t="str">
            <v>4049</v>
          </cell>
          <cell r="C202" t="str">
            <v>MFGAT-60HR</v>
          </cell>
        </row>
        <row r="203">
          <cell r="A203" t="str">
            <v>4051</v>
          </cell>
          <cell r="C203" t="str">
            <v>38QHET12</v>
          </cell>
        </row>
        <row r="204">
          <cell r="A204" t="str">
            <v>4054</v>
          </cell>
          <cell r="C204" t="str">
            <v>MOFT-48HR</v>
          </cell>
        </row>
        <row r="205">
          <cell r="A205" t="str">
            <v>4055</v>
          </cell>
          <cell r="C205" t="str">
            <v>MOFT-60HR</v>
          </cell>
        </row>
        <row r="206">
          <cell r="A206" t="str">
            <v>4060</v>
          </cell>
          <cell r="C206" t="str">
            <v>42CCD39 H -718</v>
          </cell>
        </row>
        <row r="207">
          <cell r="A207" t="str">
            <v>4063</v>
          </cell>
          <cell r="C207" t="str">
            <v>MOFT-24CR-QB8 NEW CHASSIS W 210</v>
          </cell>
        </row>
        <row r="208">
          <cell r="A208" t="str">
            <v>4072</v>
          </cell>
          <cell r="C208" t="str">
            <v>38QHST24-708 (STELLAR PLUS)EGYPT</v>
          </cell>
        </row>
        <row r="209">
          <cell r="A209" t="str">
            <v>4080</v>
          </cell>
          <cell r="C209" t="str">
            <v>42QHST12-708J (STELLAR PLUS)EGYPT</v>
          </cell>
        </row>
        <row r="210">
          <cell r="A210" t="str">
            <v>4081</v>
          </cell>
          <cell r="C210" t="str">
            <v>42QHST18-708J (STELLAR PLUS)EGYPT</v>
          </cell>
        </row>
        <row r="211">
          <cell r="A211" t="str">
            <v>4082</v>
          </cell>
          <cell r="C211" t="str">
            <v>42QHST24-708J (STELLAR PLUS)EGYPT</v>
          </cell>
        </row>
        <row r="212">
          <cell r="A212" t="str">
            <v>4110</v>
          </cell>
          <cell r="C212" t="str">
            <v>42QFLT48-708</v>
          </cell>
        </row>
        <row r="213">
          <cell r="A213" t="str">
            <v>4186</v>
          </cell>
          <cell r="C213" t="str">
            <v>38QHE30-708  (CREATION PLUS)-EGYPT</v>
          </cell>
        </row>
        <row r="214">
          <cell r="A214" t="str">
            <v>4187</v>
          </cell>
          <cell r="C214" t="str">
            <v>38QHE36-708 (CREATION PLUS)EGYPT</v>
          </cell>
        </row>
        <row r="215">
          <cell r="A215" t="str">
            <v>4188</v>
          </cell>
          <cell r="C215" t="str">
            <v>42QHE30-708F  (CRESTION PLUS)EGYPT</v>
          </cell>
        </row>
        <row r="216">
          <cell r="A216" t="str">
            <v>4189</v>
          </cell>
          <cell r="C216" t="str">
            <v>42QHE36-708F (CREATION PLUS)EGYPT</v>
          </cell>
        </row>
        <row r="217">
          <cell r="A217" t="str">
            <v>4191</v>
          </cell>
          <cell r="C217" t="str">
            <v>38VMC36H-708 (HARMONY PLUS)EGYPT</v>
          </cell>
        </row>
        <row r="218">
          <cell r="A218" t="str">
            <v>4192</v>
          </cell>
          <cell r="C218" t="str">
            <v>42VMC36H-708 (HARMONY PLUS)EGYPT</v>
          </cell>
        </row>
        <row r="219">
          <cell r="A219" t="str">
            <v>4194</v>
          </cell>
          <cell r="C219" t="str">
            <v>38VMC30H-708 (HARMONY PLUS)EGYPT</v>
          </cell>
        </row>
        <row r="220">
          <cell r="A220" t="str">
            <v>4195</v>
          </cell>
          <cell r="C220" t="str">
            <v>42VMC30H-708 (HARMONY PLUS)EGYPT</v>
          </cell>
        </row>
        <row r="221">
          <cell r="A221" t="str">
            <v>4201</v>
          </cell>
          <cell r="C221" t="str">
            <v>42QC36-708</v>
          </cell>
        </row>
        <row r="222">
          <cell r="A222" t="str">
            <v>4202</v>
          </cell>
          <cell r="C222" t="str">
            <v>42QC48-708</v>
          </cell>
        </row>
        <row r="223">
          <cell r="A223" t="str">
            <v>4203</v>
          </cell>
          <cell r="C223" t="str">
            <v>38QC48-508</v>
          </cell>
        </row>
        <row r="224">
          <cell r="A224" t="str">
            <v>4204</v>
          </cell>
          <cell r="C224" t="str">
            <v>38QC36-708</v>
          </cell>
        </row>
        <row r="225">
          <cell r="A225" t="str">
            <v>4209</v>
          </cell>
          <cell r="C225" t="str">
            <v>42QC48-708  (RE EXPORT)</v>
          </cell>
        </row>
        <row r="226">
          <cell r="A226" t="str">
            <v>4210</v>
          </cell>
          <cell r="C226" t="str">
            <v>38QC48-508 EXPORT</v>
          </cell>
        </row>
        <row r="227">
          <cell r="A227" t="str">
            <v>4246</v>
          </cell>
          <cell r="C227" t="str">
            <v>38QFLT48-508</v>
          </cell>
        </row>
        <row r="228">
          <cell r="A228" t="str">
            <v>4249</v>
          </cell>
          <cell r="C228" t="str">
            <v>38KFJT-60-708</v>
          </cell>
        </row>
        <row r="229">
          <cell r="A229" t="str">
            <v>4266</v>
          </cell>
          <cell r="C229" t="str">
            <v>42QDMT12-718 (CKD)</v>
          </cell>
        </row>
        <row r="230">
          <cell r="A230" t="str">
            <v>4369</v>
          </cell>
          <cell r="C230" t="str">
            <v>42MKT 3-1600</v>
          </cell>
        </row>
        <row r="231">
          <cell r="A231" t="str">
            <v>4386</v>
          </cell>
          <cell r="C231" t="str">
            <v>38QFJ36-708 (ELEGANT PLUS)</v>
          </cell>
        </row>
        <row r="232">
          <cell r="A232" t="str">
            <v>4389</v>
          </cell>
          <cell r="C232" t="str">
            <v>38QFJ48-508 (ELEGANT PLUS)EGYPT</v>
          </cell>
        </row>
        <row r="233">
          <cell r="A233" t="str">
            <v>4392</v>
          </cell>
          <cell r="C233" t="str">
            <v>38QFL30-708 (PRESTIGE PLUS)EGYPT</v>
          </cell>
        </row>
        <row r="234">
          <cell r="A234" t="str">
            <v>4393</v>
          </cell>
          <cell r="C234" t="str">
            <v>38QFLT36-708 (SKD) PRESTIGE PLUS)EGYPT</v>
          </cell>
        </row>
        <row r="235">
          <cell r="A235" t="str">
            <v>4399</v>
          </cell>
          <cell r="C235" t="str">
            <v>38QHST24-708 (STELLAR PLUS)EGYPT</v>
          </cell>
        </row>
        <row r="236">
          <cell r="A236" t="str">
            <v>4601</v>
          </cell>
          <cell r="C236" t="str">
            <v>38KHFT24-708 (CRYSTAL PLUS) EGYPT</v>
          </cell>
        </row>
        <row r="237">
          <cell r="A237" t="str">
            <v>4602</v>
          </cell>
          <cell r="C237" t="str">
            <v>42KHFT24-708 (CRYSTAL PLUS) EGYPT</v>
          </cell>
        </row>
        <row r="238">
          <cell r="A238" t="str">
            <v>4620</v>
          </cell>
          <cell r="C238" t="str">
            <v>38QHE30-708  (CREATION PLUS) EGYPT</v>
          </cell>
        </row>
        <row r="239">
          <cell r="A239" t="str">
            <v>4621</v>
          </cell>
          <cell r="C239" t="str">
            <v>42QHE30-708F  (CRESTION PLUS)EGYPT</v>
          </cell>
        </row>
        <row r="240">
          <cell r="A240" t="str">
            <v>4626</v>
          </cell>
          <cell r="C240" t="str">
            <v>38QFLT24-708(PRESTIGE PLUS)EGYPT</v>
          </cell>
        </row>
        <row r="241">
          <cell r="A241" t="str">
            <v>4631</v>
          </cell>
          <cell r="C241" t="str">
            <v xml:space="preserve">38KHST24-708(Stellar Plus) EXPORT_W210 </v>
          </cell>
        </row>
        <row r="242">
          <cell r="A242" t="str">
            <v>4639</v>
          </cell>
          <cell r="C242" t="str">
            <v>38QFLT18-708(PRESTIGE PLUS)EGYPT</v>
          </cell>
        </row>
        <row r="243">
          <cell r="A243" t="str">
            <v>4661</v>
          </cell>
          <cell r="C243" t="str">
            <v>MSFT-12CR-QB8 (CKD) NEW</v>
          </cell>
        </row>
        <row r="244">
          <cell r="A244" t="str">
            <v>4663</v>
          </cell>
          <cell r="C244" t="str">
            <v>42KHFT12-708 (CRYSTAL PLUS)EGYPT</v>
          </cell>
        </row>
        <row r="245">
          <cell r="A245" t="str">
            <v>4667</v>
          </cell>
          <cell r="C245" t="str">
            <v>42QHST12-708J (STELLAR PLUS)EGYPT</v>
          </cell>
        </row>
        <row r="246">
          <cell r="A246" t="str">
            <v>4691</v>
          </cell>
          <cell r="C246" t="str">
            <v>38KHFT12N2-708(W150)</v>
          </cell>
        </row>
        <row r="247">
          <cell r="A247" t="str">
            <v>4692</v>
          </cell>
          <cell r="C247" t="str">
            <v>42KHFT12N2-708(W150)</v>
          </cell>
        </row>
        <row r="248">
          <cell r="A248" t="str">
            <v>4695</v>
          </cell>
          <cell r="C248" t="str">
            <v>38QDMT60-518 7MM</v>
          </cell>
        </row>
        <row r="249">
          <cell r="A249" t="str">
            <v>4696</v>
          </cell>
          <cell r="C249" t="str">
            <v>42QDMT60-718 (SKD) 3PH</v>
          </cell>
        </row>
        <row r="250">
          <cell r="A250" t="str">
            <v>4707</v>
          </cell>
          <cell r="C250" t="str">
            <v>42QFL24-708 (SKD)</v>
          </cell>
        </row>
        <row r="251">
          <cell r="A251" t="str">
            <v>4711</v>
          </cell>
          <cell r="C251" t="str">
            <v>38KDMT18 N2-718  (EXPORT)</v>
          </cell>
        </row>
        <row r="252">
          <cell r="A252" t="str">
            <v>4712</v>
          </cell>
          <cell r="C252" t="str">
            <v>42KDMT18 N2-718 (SKD)  (EXPORT)</v>
          </cell>
        </row>
        <row r="253">
          <cell r="A253" t="str">
            <v>4718</v>
          </cell>
          <cell r="C253" t="str">
            <v>38QHST12-708(STELLAR PLUS) EGYPT</v>
          </cell>
        </row>
        <row r="254">
          <cell r="A254" t="str">
            <v>4719</v>
          </cell>
          <cell r="C254" t="str">
            <v>38QHST24-708(STELLAR PLUS) EGYPT</v>
          </cell>
        </row>
        <row r="255">
          <cell r="A255" t="str">
            <v>4720</v>
          </cell>
          <cell r="C255" t="str">
            <v>38QHE30-708  (CREATION PLUS)EGYPT</v>
          </cell>
        </row>
        <row r="256">
          <cell r="A256" t="str">
            <v>4721</v>
          </cell>
          <cell r="C256" t="str">
            <v>38QHE36-708  (CREATION PLUS)EGYPT</v>
          </cell>
        </row>
        <row r="257">
          <cell r="A257" t="str">
            <v>4726</v>
          </cell>
          <cell r="C257" t="str">
            <v>38QHST18-708 (STELLAR PLUS)EGYPT</v>
          </cell>
        </row>
        <row r="258">
          <cell r="A258" t="str">
            <v>4751</v>
          </cell>
          <cell r="C258" t="str">
            <v>38QDMT12-718</v>
          </cell>
        </row>
        <row r="259">
          <cell r="A259" t="str">
            <v>4752</v>
          </cell>
          <cell r="C259" t="str">
            <v>42QDMT12-718 (CKD)</v>
          </cell>
        </row>
        <row r="260">
          <cell r="A260" t="str">
            <v>4754</v>
          </cell>
          <cell r="C260" t="str">
            <v>38QDMT18-718 # (COMPACT) W/R.F LINE</v>
          </cell>
        </row>
        <row r="261">
          <cell r="A261" t="str">
            <v>4755</v>
          </cell>
          <cell r="C261" t="str">
            <v>42QDMT18-718 SKD</v>
          </cell>
        </row>
        <row r="262">
          <cell r="A262" t="str">
            <v>4762</v>
          </cell>
          <cell r="C262" t="str">
            <v>38QC36-708 (SKY SLIM)</v>
          </cell>
        </row>
        <row r="263">
          <cell r="A263" t="str">
            <v>4764</v>
          </cell>
          <cell r="C263" t="str">
            <v>42QC36-708  (SKY SLIM)</v>
          </cell>
        </row>
        <row r="264">
          <cell r="A264" t="str">
            <v>4769</v>
          </cell>
          <cell r="C264" t="str">
            <v>42QFL18-708 (SKD)</v>
          </cell>
        </row>
        <row r="265">
          <cell r="A265" t="str">
            <v>4770</v>
          </cell>
          <cell r="C265" t="str">
            <v>42QFL24-708 (SKD)</v>
          </cell>
        </row>
        <row r="266">
          <cell r="A266" t="str">
            <v>4771</v>
          </cell>
          <cell r="C266" t="str">
            <v>42QFL30-708 (SKD) PRESTIGE PLUS)EGYPT</v>
          </cell>
        </row>
        <row r="267">
          <cell r="A267" t="str">
            <v>4772</v>
          </cell>
          <cell r="C267" t="str">
            <v>42QFLT36-708 (SKD) (PRESTIGE PLUS) EGYPT</v>
          </cell>
        </row>
        <row r="268">
          <cell r="A268" t="str">
            <v>4774</v>
          </cell>
          <cell r="C268" t="str">
            <v>38QCT48-508 (SLIM PLUS)EGYPT</v>
          </cell>
        </row>
        <row r="269">
          <cell r="A269" t="str">
            <v>4775</v>
          </cell>
          <cell r="C269" t="str">
            <v>42QCT48-708 (SLIM PLUS)EGYPT</v>
          </cell>
        </row>
        <row r="270">
          <cell r="A270" t="str">
            <v>4780</v>
          </cell>
          <cell r="C270" t="str">
            <v>42QHST24-708J (STELLAR PLUS)EGYPT</v>
          </cell>
        </row>
        <row r="271">
          <cell r="A271" t="str">
            <v>4850</v>
          </cell>
          <cell r="C271" t="str">
            <v>38QHST24-708 (STELLAR PLUS)EGYPT</v>
          </cell>
        </row>
        <row r="272">
          <cell r="A272" t="str">
            <v>4868</v>
          </cell>
          <cell r="C272" t="str">
            <v>42KHFT12-708 (CRYSTAL PLUS)EGYPT</v>
          </cell>
        </row>
        <row r="273">
          <cell r="A273" t="str">
            <v>4900</v>
          </cell>
          <cell r="C273" t="str">
            <v>38KHRT-24</v>
          </cell>
        </row>
        <row r="274">
          <cell r="A274" t="str">
            <v>4901</v>
          </cell>
          <cell r="C274" t="str">
            <v>42KHRT-24</v>
          </cell>
        </row>
        <row r="275">
          <cell r="A275" t="str">
            <v>4948</v>
          </cell>
          <cell r="C275" t="str">
            <v>42KHFT18-708 (CRYSTAL PLUS)EGYPT</v>
          </cell>
        </row>
        <row r="276">
          <cell r="A276" t="str">
            <v>4950</v>
          </cell>
          <cell r="C276" t="str">
            <v>42KHFT24-708 (CRYSTAL PLUS )EGYPT</v>
          </cell>
        </row>
        <row r="277">
          <cell r="A277" t="str">
            <v>4952</v>
          </cell>
          <cell r="C277" t="str">
            <v>42QHST18-708J (STELLAR PLUS)EGYPT</v>
          </cell>
        </row>
        <row r="278">
          <cell r="A278" t="str">
            <v>4954</v>
          </cell>
          <cell r="C278" t="str">
            <v>42QHST24-708J</v>
          </cell>
        </row>
        <row r="279">
          <cell r="A279" t="str">
            <v>4965</v>
          </cell>
          <cell r="C279" t="str">
            <v>38QDMT30 -718</v>
          </cell>
        </row>
        <row r="280">
          <cell r="A280" t="str">
            <v>4966</v>
          </cell>
          <cell r="C280" t="str">
            <v xml:space="preserve">42QDMT30 -718 (SKD) </v>
          </cell>
        </row>
        <row r="281">
          <cell r="A281" t="str">
            <v>4968</v>
          </cell>
          <cell r="C281" t="str">
            <v>38QDMT36-718</v>
          </cell>
        </row>
        <row r="282">
          <cell r="A282" t="str">
            <v>4969</v>
          </cell>
          <cell r="C282" t="str">
            <v>42QDMT36-718 (SKD) 1PH</v>
          </cell>
        </row>
        <row r="283">
          <cell r="A283" t="str">
            <v>4971</v>
          </cell>
          <cell r="C283" t="str">
            <v>38QDMT42-718</v>
          </cell>
        </row>
        <row r="284">
          <cell r="A284" t="str">
            <v>4972</v>
          </cell>
          <cell r="C284" t="str">
            <v>42QDMT42-718 (SKD) 1PH</v>
          </cell>
        </row>
        <row r="285">
          <cell r="A285" t="str">
            <v>5011</v>
          </cell>
          <cell r="C285" t="str">
            <v>MOBT-12CR-QB6 W/R.F LINE</v>
          </cell>
        </row>
        <row r="286">
          <cell r="A286" t="str">
            <v>5012</v>
          </cell>
          <cell r="C286" t="str">
            <v>38KHRT12-708 W/R.F LINE</v>
          </cell>
        </row>
        <row r="287">
          <cell r="A287" t="str">
            <v>5013</v>
          </cell>
          <cell r="C287" t="str">
            <v>38QHET12-708 W/R.F LINE</v>
          </cell>
        </row>
        <row r="288">
          <cell r="A288" t="str">
            <v>5014</v>
          </cell>
          <cell r="C288" t="str">
            <v>38QHST12 -708 W/R.F LINE</v>
          </cell>
        </row>
        <row r="289">
          <cell r="A289" t="str">
            <v>5038</v>
          </cell>
          <cell r="C289" t="str">
            <v>38QDMT18-718 # (COMPACT) W/R.F LINE</v>
          </cell>
        </row>
        <row r="290">
          <cell r="A290" t="str">
            <v>5041</v>
          </cell>
          <cell r="C290" t="str">
            <v>38CCD-20 H COMPACT</v>
          </cell>
        </row>
        <row r="291">
          <cell r="A291" t="str">
            <v>5057</v>
          </cell>
          <cell r="C291" t="str">
            <v>38QHET12-708  W/R.F LINE</v>
          </cell>
        </row>
        <row r="292">
          <cell r="A292" t="str">
            <v>5082</v>
          </cell>
          <cell r="C292" t="str">
            <v>38QHST12-708 (STELLAR PLUS)EGYPT</v>
          </cell>
        </row>
        <row r="293">
          <cell r="A293" t="str">
            <v>5083</v>
          </cell>
          <cell r="C293" t="str">
            <v>38QHST18-708 (STELLAR PLUS)EGYPT</v>
          </cell>
        </row>
        <row r="294">
          <cell r="A294" t="str">
            <v>5088</v>
          </cell>
          <cell r="C294" t="str">
            <v>MOFT-12CR-QB8 C/W RF LINE</v>
          </cell>
        </row>
        <row r="295">
          <cell r="A295" t="str">
            <v>5089</v>
          </cell>
          <cell r="C295" t="str">
            <v>MOFT-18CR-QC0 C/W RF  LINE</v>
          </cell>
        </row>
        <row r="296">
          <cell r="A296" t="str">
            <v>6017</v>
          </cell>
          <cell r="C296" t="str">
            <v>38VZ075A9F</v>
          </cell>
        </row>
        <row r="297">
          <cell r="A297" t="str">
            <v>6024</v>
          </cell>
          <cell r="C297" t="str">
            <v>38BZ060A9M</v>
          </cell>
        </row>
        <row r="298">
          <cell r="A298" t="str">
            <v>6025</v>
          </cell>
          <cell r="C298" t="str">
            <v>38BZ072A9M</v>
          </cell>
        </row>
        <row r="299">
          <cell r="A299" t="str">
            <v>6026</v>
          </cell>
          <cell r="C299" t="str">
            <v>38BZ084A9M</v>
          </cell>
        </row>
        <row r="300">
          <cell r="A300" t="str">
            <v>6108</v>
          </cell>
          <cell r="C300" t="str">
            <v>40PZ075A9F</v>
          </cell>
        </row>
        <row r="301">
          <cell r="A301" t="str">
            <v>6119</v>
          </cell>
          <cell r="C301" t="str">
            <v>40BZ060A7M</v>
          </cell>
        </row>
        <row r="302">
          <cell r="A302" t="str">
            <v>6120</v>
          </cell>
          <cell r="C302" t="str">
            <v>40BZ072A7M</v>
          </cell>
        </row>
        <row r="303">
          <cell r="A303" t="str">
            <v>6121</v>
          </cell>
          <cell r="C303" t="str">
            <v>40BZ084A7M</v>
          </cell>
        </row>
        <row r="304">
          <cell r="A304" t="str">
            <v>6223</v>
          </cell>
          <cell r="C304" t="str">
            <v>50YZ048A9</v>
          </cell>
        </row>
        <row r="305">
          <cell r="A305" t="str">
            <v>6224</v>
          </cell>
          <cell r="C305" t="str">
            <v>50YZ060A9</v>
          </cell>
        </row>
        <row r="306">
          <cell r="A306" t="str">
            <v>6225</v>
          </cell>
          <cell r="C306" t="str">
            <v>50YZ072A9</v>
          </cell>
        </row>
        <row r="307">
          <cell r="A307" t="str">
            <v>6226</v>
          </cell>
          <cell r="C307" t="str">
            <v>50YZ084A9</v>
          </cell>
        </row>
        <row r="308">
          <cell r="A308" t="str">
            <v>6370</v>
          </cell>
          <cell r="C308" t="str">
            <v>N. PROG. THERMOSTAT XK01J010N</v>
          </cell>
        </row>
        <row r="309">
          <cell r="A309" t="str">
            <v>6478</v>
          </cell>
          <cell r="C309" t="str">
            <v>WALL SUPPORT -TOSHIBA 13K – 18K</v>
          </cell>
        </row>
        <row r="310">
          <cell r="A310" t="str">
            <v>6479</v>
          </cell>
          <cell r="C310" t="str">
            <v>WALL SUPPORT -TOSHIBA 24K</v>
          </cell>
        </row>
        <row r="311">
          <cell r="A311" t="str">
            <v>6480</v>
          </cell>
          <cell r="C311" t="str">
            <v>WALL SUPPORT -TOSHIBA 30K</v>
          </cell>
        </row>
        <row r="312">
          <cell r="A312" t="str">
            <v>6481</v>
          </cell>
          <cell r="C312" t="str">
            <v>RAS-24S2AH-EG</v>
          </cell>
        </row>
        <row r="313">
          <cell r="A313" t="str">
            <v>6482</v>
          </cell>
          <cell r="C313" t="str">
            <v>RAS-24SKHD-EG</v>
          </cell>
        </row>
        <row r="314">
          <cell r="A314" t="str">
            <v>6483</v>
          </cell>
          <cell r="C314" t="str">
            <v>RAS18S2AH-EG</v>
          </cell>
        </row>
        <row r="315">
          <cell r="A315" t="str">
            <v>6484</v>
          </cell>
          <cell r="C315" t="str">
            <v>RAS-18SKHD-EG</v>
          </cell>
        </row>
        <row r="316">
          <cell r="A316" t="str">
            <v>6485</v>
          </cell>
          <cell r="C316" t="str">
            <v>RAS-30S2A-EG</v>
          </cell>
        </row>
        <row r="317">
          <cell r="A317" t="str">
            <v>6486</v>
          </cell>
          <cell r="C317" t="str">
            <v>RAS-30SKP-EG</v>
          </cell>
        </row>
        <row r="318">
          <cell r="A318" t="str">
            <v>6487</v>
          </cell>
          <cell r="C318" t="str">
            <v>RAS-24S2A-EG</v>
          </cell>
        </row>
        <row r="319">
          <cell r="A319" t="str">
            <v>6488</v>
          </cell>
          <cell r="C319" t="str">
            <v>RAS-24SKP-EG</v>
          </cell>
        </row>
        <row r="320">
          <cell r="A320" t="str">
            <v>6489</v>
          </cell>
          <cell r="C320" t="str">
            <v>RAS-18S2A-EG</v>
          </cell>
        </row>
        <row r="321">
          <cell r="A321" t="str">
            <v>6490</v>
          </cell>
          <cell r="C321" t="str">
            <v>RAS-18SKP-EG</v>
          </cell>
        </row>
        <row r="322">
          <cell r="A322" t="str">
            <v>6491</v>
          </cell>
          <cell r="C322" t="str">
            <v>RAS-13S2A-EG</v>
          </cell>
        </row>
        <row r="323">
          <cell r="A323" t="str">
            <v>6492</v>
          </cell>
          <cell r="C323" t="str">
            <v>RAS-13SKP-EG</v>
          </cell>
        </row>
        <row r="324">
          <cell r="A324" t="str">
            <v>5001</v>
          </cell>
          <cell r="C324" t="str">
            <v>CONDENSER 38CKC060-X-9</v>
          </cell>
        </row>
        <row r="325">
          <cell r="A325" t="str">
            <v>5002</v>
          </cell>
          <cell r="C325" t="str">
            <v>EVAPORATOR FB4ASSF060000E</v>
          </cell>
        </row>
        <row r="326">
          <cell r="A326" t="str">
            <v>CF-12</v>
          </cell>
          <cell r="C326" t="str">
            <v>FREAM FOR WINDOW CARRIER - 12</v>
          </cell>
        </row>
        <row r="327">
          <cell r="A327" t="str">
            <v>CF-18</v>
          </cell>
          <cell r="C327" t="str">
            <v>FREAM FOR WINDOW CARRIER - 18</v>
          </cell>
        </row>
        <row r="328">
          <cell r="A328" t="str">
            <v>MF-12</v>
          </cell>
          <cell r="C328" t="str">
            <v>FREAM FOR WINDOW MYIDEA- 12</v>
          </cell>
        </row>
        <row r="329">
          <cell r="A329" t="str">
            <v>MF-18</v>
          </cell>
          <cell r="C329" t="str">
            <v>FREAM FOR WINDOW MYIDEA- 18</v>
          </cell>
        </row>
        <row r="330">
          <cell r="A330" t="str">
            <v>3796</v>
          </cell>
          <cell r="C330" t="str">
            <v>38QHFT-18</v>
          </cell>
        </row>
        <row r="331">
          <cell r="A331" t="str">
            <v>2609</v>
          </cell>
          <cell r="C331" t="str">
            <v>42QHFT-18</v>
          </cell>
        </row>
        <row r="332">
          <cell r="A332" t="str">
            <v>2080</v>
          </cell>
          <cell r="C332" t="str">
            <v>38QHFT24-708 (CRYSTAL PLUS )EXPORT</v>
          </cell>
        </row>
        <row r="333">
          <cell r="A333" t="str">
            <v>2610</v>
          </cell>
          <cell r="C333" t="str">
            <v>42QHFT24-708 (CRYSTAL PLUS )EXPORT</v>
          </cell>
        </row>
        <row r="334">
          <cell r="A334" t="str">
            <v>2030</v>
          </cell>
          <cell r="C334" t="str">
            <v>38khft12-708 (CRYSTAL PLUS )EXPORT</v>
          </cell>
        </row>
        <row r="335">
          <cell r="A335" t="str">
            <v>2023</v>
          </cell>
          <cell r="C335" t="str">
            <v>42KHFT12-708 (CRYSTAL PLUS)EXPORT#CKD</v>
          </cell>
        </row>
        <row r="336">
          <cell r="A336" t="str">
            <v>4077</v>
          </cell>
          <cell r="C336" t="str">
            <v>38KHST12-708J (STELLAR PLUS)EXPORT</v>
          </cell>
        </row>
        <row r="337">
          <cell r="A337" t="str">
            <v>4089</v>
          </cell>
          <cell r="C337" t="str">
            <v>42KHST12-708J (STELLAR PLUS)EXPORT#CKD</v>
          </cell>
        </row>
        <row r="338">
          <cell r="A338" t="str">
            <v>5255</v>
          </cell>
          <cell r="C338" t="str">
            <v>MOFT-24CR-QB8 NEW CHASSIS W 210</v>
          </cell>
        </row>
        <row r="339">
          <cell r="A339" t="str">
            <v>2625</v>
          </cell>
          <cell r="C339" t="str">
            <v>MSFT-24CR-QB8</v>
          </cell>
        </row>
        <row r="340">
          <cell r="A340" t="str">
            <v>5367</v>
          </cell>
          <cell r="C340" t="str">
            <v>38KHMT18-708</v>
          </cell>
        </row>
        <row r="341">
          <cell r="A341" t="str">
            <v>5368</v>
          </cell>
          <cell r="C341" t="str">
            <v>42KHMT18-708 J</v>
          </cell>
        </row>
        <row r="342">
          <cell r="A342" t="str">
            <v>5194</v>
          </cell>
          <cell r="C342" t="str">
            <v>38QHCT18-708(C/W ACCES.)EGYPT</v>
          </cell>
        </row>
        <row r="343">
          <cell r="A343" t="str">
            <v>5195</v>
          </cell>
          <cell r="C343" t="str">
            <v>42QHCT18-708J EGYPT CKD</v>
          </cell>
        </row>
        <row r="344">
          <cell r="A344" t="str">
            <v>5197</v>
          </cell>
          <cell r="C344" t="str">
            <v>38QHCT24-708(C/W ACCES.)EGYPT</v>
          </cell>
        </row>
        <row r="345">
          <cell r="A345" t="str">
            <v>5198</v>
          </cell>
          <cell r="C345" t="str">
            <v>42QHCT24-708 J EGYPT CKD</v>
          </cell>
        </row>
        <row r="346">
          <cell r="A346" t="str">
            <v>5308</v>
          </cell>
          <cell r="C346" t="str">
            <v>38KHCT24-708 (C/W ACCESS)EGYPT</v>
          </cell>
        </row>
        <row r="347">
          <cell r="A347" t="str">
            <v>5310</v>
          </cell>
          <cell r="C347" t="str">
            <v>42KHCT24-708 EGYPT CKD</v>
          </cell>
        </row>
        <row r="348">
          <cell r="A348" t="str">
            <v>0937</v>
          </cell>
          <cell r="C348" t="str">
            <v>DIAMOND 24KWALLSUPPORT</v>
          </cell>
        </row>
        <row r="349">
          <cell r="A349" t="str">
            <v>5304</v>
          </cell>
          <cell r="C349" t="str">
            <v>38KHCT18-708 (C/W ACCESS)EGYPT</v>
          </cell>
        </row>
        <row r="350">
          <cell r="A350" t="str">
            <v>5306</v>
          </cell>
          <cell r="C350" t="str">
            <v>42KHCT18-708 J EGYPT CKD</v>
          </cell>
        </row>
        <row r="351">
          <cell r="A351" t="str">
            <v>5191</v>
          </cell>
          <cell r="C351" t="str">
            <v>38QHCT12-708 (C/W ACCESS)EGYPT</v>
          </cell>
        </row>
        <row r="352">
          <cell r="A352" t="str">
            <v>5318</v>
          </cell>
          <cell r="C352" t="str">
            <v>42QHCT12-708 J EGYPT CKD</v>
          </cell>
        </row>
        <row r="353">
          <cell r="A353" t="str">
            <v>5300</v>
          </cell>
          <cell r="C353" t="str">
            <v>38KHCT12-708 (C/W ACCESS)EGYPT</v>
          </cell>
        </row>
        <row r="354">
          <cell r="A354" t="str">
            <v>5332</v>
          </cell>
          <cell r="C354" t="str">
            <v>42KHCT12-708 J EGYPT CKD</v>
          </cell>
        </row>
        <row r="355">
          <cell r="A355" t="str">
            <v>5721</v>
          </cell>
          <cell r="C355" t="str">
            <v>42QDMT48-718</v>
          </cell>
        </row>
        <row r="356">
          <cell r="A356" t="str">
            <v>5732</v>
          </cell>
          <cell r="C356" t="str">
            <v>38QDMT30-718</v>
          </cell>
        </row>
        <row r="357">
          <cell r="A357" t="str">
            <v>5733</v>
          </cell>
          <cell r="C357" t="str">
            <v xml:space="preserve">42QDMT30-718 (SKD) </v>
          </cell>
        </row>
        <row r="358">
          <cell r="A358" t="str">
            <v>5714</v>
          </cell>
          <cell r="C358" t="str">
            <v>38QDMT36-718</v>
          </cell>
        </row>
        <row r="359">
          <cell r="A359" t="str">
            <v>5715</v>
          </cell>
          <cell r="C359" t="str">
            <v>42QDMT36-718 (SKD) 1PH</v>
          </cell>
        </row>
        <row r="360">
          <cell r="A360" t="str">
            <v>5729</v>
          </cell>
          <cell r="C360" t="str">
            <v>38QDMT24-718</v>
          </cell>
        </row>
        <row r="361">
          <cell r="A361" t="str">
            <v>5730</v>
          </cell>
          <cell r="C361" t="str">
            <v>42QDMT24-718 SKD</v>
          </cell>
        </row>
        <row r="362">
          <cell r="A362" t="str">
            <v>5717</v>
          </cell>
          <cell r="C362" t="str">
            <v>38QDMT42-718</v>
          </cell>
        </row>
        <row r="363">
          <cell r="A363" t="str">
            <v>5718</v>
          </cell>
          <cell r="C363" t="str">
            <v>42QDMT42-718</v>
          </cell>
        </row>
        <row r="364">
          <cell r="A364" t="str">
            <v>5711</v>
          </cell>
          <cell r="C364" t="str">
            <v>38QDMT18-718 OD-POWER</v>
          </cell>
        </row>
        <row r="365">
          <cell r="A365" t="str">
            <v>5712</v>
          </cell>
          <cell r="C365" t="str">
            <v>42QDMT18-718(SKD)</v>
          </cell>
        </row>
        <row r="366">
          <cell r="A366" t="str">
            <v>5720</v>
          </cell>
          <cell r="C366" t="str">
            <v>38QDMT48-718</v>
          </cell>
        </row>
        <row r="367">
          <cell r="A367" t="str">
            <v>5480</v>
          </cell>
          <cell r="C367" t="str">
            <v>38QHE36-708</v>
          </cell>
        </row>
        <row r="368">
          <cell r="A368" t="str">
            <v>5515</v>
          </cell>
          <cell r="C368" t="str">
            <v>42QHE36-708 F</v>
          </cell>
        </row>
        <row r="369">
          <cell r="A369" t="str">
            <v>5357</v>
          </cell>
          <cell r="C369" t="str">
            <v>MOMBT-12CR DIAMOND</v>
          </cell>
        </row>
        <row r="370">
          <cell r="A370" t="str">
            <v>5363</v>
          </cell>
          <cell r="C370" t="str">
            <v>MSMBT-12CR CKD</v>
          </cell>
        </row>
        <row r="371">
          <cell r="A371" t="str">
            <v>5354</v>
          </cell>
          <cell r="C371" t="str">
            <v>MOMBT-12HR DIAMOND</v>
          </cell>
        </row>
        <row r="372">
          <cell r="A372" t="str">
            <v>5360</v>
          </cell>
          <cell r="C372" t="str">
            <v>MSMBT-12HR CKD</v>
          </cell>
        </row>
        <row r="373">
          <cell r="A373" t="str">
            <v>Code</v>
          </cell>
          <cell r="C373" t="str">
            <v>MODEL</v>
          </cell>
        </row>
        <row r="374">
          <cell r="A374">
            <v>1</v>
          </cell>
          <cell r="C374" t="str">
            <v>R.PIPE (1/2&amp;3/8)</v>
          </cell>
        </row>
        <row r="375">
          <cell r="A375">
            <v>2</v>
          </cell>
          <cell r="C375" t="str">
            <v>RF- 10 MT F 3/4,3/8)</v>
          </cell>
        </row>
        <row r="376">
          <cell r="A376">
            <v>58</v>
          </cell>
          <cell r="C376" t="str">
            <v>MWF-12CR-QB6F (SKD)</v>
          </cell>
        </row>
        <row r="377">
          <cell r="A377">
            <v>62</v>
          </cell>
          <cell r="C377" t="str">
            <v>MWF-18CR-QB6F CKD</v>
          </cell>
        </row>
        <row r="378">
          <cell r="A378">
            <v>67</v>
          </cell>
          <cell r="C378" t="str">
            <v>51KWT12-708 (COMFORT PLUS) EGYPT</v>
          </cell>
        </row>
        <row r="379">
          <cell r="A379" t="str">
            <v/>
          </cell>
          <cell r="C379" t="str">
            <v>MWF-12CR-QB6 (FRESCO) EGYPT</v>
          </cell>
        </row>
        <row r="380">
          <cell r="A380" t="str">
            <v/>
          </cell>
          <cell r="C380" t="str">
            <v>MPG-12 CR</v>
          </cell>
        </row>
        <row r="381">
          <cell r="A381" t="str">
            <v>Code</v>
          </cell>
          <cell r="C381" t="str">
            <v>MODEL</v>
          </cell>
        </row>
        <row r="382">
          <cell r="A382">
            <v>1</v>
          </cell>
          <cell r="C382" t="str">
            <v>R.PIPE (1/2&amp;3/8)</v>
          </cell>
        </row>
        <row r="383">
          <cell r="A383">
            <v>2</v>
          </cell>
          <cell r="C383" t="str">
            <v>RF- 10 MT F 3/4,3/8)</v>
          </cell>
        </row>
        <row r="384">
          <cell r="A384">
            <v>58</v>
          </cell>
          <cell r="C384" t="str">
            <v>MWF-12CR-QB6F (SKD)</v>
          </cell>
        </row>
        <row r="385">
          <cell r="A385">
            <v>62</v>
          </cell>
          <cell r="C385" t="str">
            <v>MWF-18CR-QB6F CKD</v>
          </cell>
        </row>
        <row r="386">
          <cell r="A386">
            <v>67</v>
          </cell>
          <cell r="C386" t="str">
            <v>51KWT12-708 (COMFORT PLUS) EGYPT</v>
          </cell>
        </row>
        <row r="387">
          <cell r="A387">
            <v>68</v>
          </cell>
          <cell r="C387" t="str">
            <v>MWF-12CR-QB6 (FRESCO) EGYPT</v>
          </cell>
        </row>
        <row r="388">
          <cell r="A388">
            <v>115</v>
          </cell>
          <cell r="C388" t="str">
            <v>MPG-12 CR</v>
          </cell>
        </row>
        <row r="389">
          <cell r="A389">
            <v>116</v>
          </cell>
          <cell r="C389" t="str">
            <v>WALL SUPPORT ASSY FOR (W180)IC 12K</v>
          </cell>
        </row>
        <row r="390">
          <cell r="A390">
            <v>117</v>
          </cell>
          <cell r="C390" t="str">
            <v>WALL SUPPORT ASSY FOR (W120)11P 12, 18K -IC18</v>
          </cell>
        </row>
        <row r="391">
          <cell r="A391">
            <v>118</v>
          </cell>
          <cell r="C391" t="str">
            <v>WALL SUPPORT ASSY FOR (W210)11P 24K</v>
          </cell>
        </row>
        <row r="392">
          <cell r="A392">
            <v>125</v>
          </cell>
          <cell r="C392" t="str">
            <v>42QHP12DN-708F</v>
          </cell>
        </row>
        <row r="393">
          <cell r="A393">
            <v>126</v>
          </cell>
          <cell r="C393" t="str">
            <v>42QHP18DN-708F</v>
          </cell>
        </row>
        <row r="394">
          <cell r="A394">
            <v>127</v>
          </cell>
          <cell r="C394" t="str">
            <v>42QHP24DN-708F</v>
          </cell>
        </row>
        <row r="395">
          <cell r="A395">
            <v>128</v>
          </cell>
          <cell r="C395" t="str">
            <v>38QHP12DN-708</v>
          </cell>
        </row>
        <row r="396">
          <cell r="A396">
            <v>129</v>
          </cell>
          <cell r="C396" t="str">
            <v>38QHP18DN-708</v>
          </cell>
        </row>
        <row r="397">
          <cell r="A397">
            <v>130</v>
          </cell>
          <cell r="C397" t="str">
            <v>38QHP24DN-708</v>
          </cell>
        </row>
        <row r="398">
          <cell r="A398">
            <v>155</v>
          </cell>
          <cell r="C398" t="str">
            <v>W210 WALL SUPPORT</v>
          </cell>
        </row>
        <row r="399">
          <cell r="A399">
            <v>197</v>
          </cell>
          <cell r="C399" t="str">
            <v>40AB-145 K (COOLING ONLY )</v>
          </cell>
        </row>
        <row r="400">
          <cell r="A400">
            <v>198</v>
          </cell>
          <cell r="C400" t="str">
            <v>50UB-300 9K (COOLING ONLY)</v>
          </cell>
        </row>
        <row r="401">
          <cell r="A401">
            <v>199</v>
          </cell>
          <cell r="C401" t="str">
            <v>50UB-300 9E (ELECTRIC HEATER)</v>
          </cell>
        </row>
        <row r="402">
          <cell r="A402">
            <v>210</v>
          </cell>
          <cell r="C402" t="str">
            <v>40AB-300 E (ELECTRIC HEATER)</v>
          </cell>
        </row>
        <row r="403">
          <cell r="A403">
            <v>211</v>
          </cell>
          <cell r="C403" t="str">
            <v>40AB-300 K (COOLING ONLY )</v>
          </cell>
        </row>
        <row r="404">
          <cell r="A404">
            <v>213</v>
          </cell>
          <cell r="C404" t="str">
            <v>38BB-300</v>
          </cell>
        </row>
        <row r="405">
          <cell r="A405">
            <v>243</v>
          </cell>
          <cell r="C405" t="str">
            <v>30DY-015</v>
          </cell>
        </row>
        <row r="406">
          <cell r="A406">
            <v>244</v>
          </cell>
          <cell r="C406" t="str">
            <v>30DY-020</v>
          </cell>
        </row>
        <row r="407">
          <cell r="A407">
            <v>246</v>
          </cell>
          <cell r="C407" t="str">
            <v>38BB-55</v>
          </cell>
        </row>
        <row r="408">
          <cell r="A408">
            <v>247</v>
          </cell>
          <cell r="C408" t="str">
            <v>40AB-55 E (ELECTRIC HEATER)</v>
          </cell>
        </row>
        <row r="409">
          <cell r="A409">
            <v>249</v>
          </cell>
          <cell r="C409" t="str">
            <v>38BB-90</v>
          </cell>
        </row>
        <row r="410">
          <cell r="A410">
            <v>250</v>
          </cell>
          <cell r="C410" t="str">
            <v>40AB-90 E (ELECTRIC HEATER)</v>
          </cell>
        </row>
        <row r="411">
          <cell r="A411">
            <v>252</v>
          </cell>
          <cell r="C411" t="str">
            <v>38BB-110</v>
          </cell>
        </row>
        <row r="412">
          <cell r="A412">
            <v>253</v>
          </cell>
          <cell r="C412" t="str">
            <v>40AB-110 E (ELECTRIC HEATER)</v>
          </cell>
        </row>
        <row r="413">
          <cell r="A413">
            <v>255</v>
          </cell>
          <cell r="C413" t="str">
            <v>38BB-145</v>
          </cell>
        </row>
        <row r="414">
          <cell r="A414">
            <v>256</v>
          </cell>
          <cell r="C414" t="str">
            <v>40AB-145 E (ELECTRIC HEATER)</v>
          </cell>
        </row>
        <row r="415">
          <cell r="A415">
            <v>266</v>
          </cell>
          <cell r="C415" t="str">
            <v>50UB-055 9E (ELECTRIC HEATER)</v>
          </cell>
        </row>
        <row r="416">
          <cell r="A416">
            <v>267</v>
          </cell>
          <cell r="C416" t="str">
            <v>50UB-090 9E (ELECTRIC HEATER)</v>
          </cell>
        </row>
        <row r="417">
          <cell r="A417">
            <v>268</v>
          </cell>
          <cell r="C417" t="str">
            <v>50UB-110 9E (ELECTRIC HEATER)</v>
          </cell>
        </row>
        <row r="418">
          <cell r="A418">
            <v>269</v>
          </cell>
          <cell r="C418" t="str">
            <v>50UB-145 9E (ELECTRIC HEATER)</v>
          </cell>
        </row>
        <row r="419">
          <cell r="A419">
            <v>272</v>
          </cell>
          <cell r="C419" t="str">
            <v>50UB-055 9K (COOLING ONLY)</v>
          </cell>
        </row>
        <row r="420">
          <cell r="A420">
            <v>273</v>
          </cell>
          <cell r="C420" t="str">
            <v>50UB-090 9K (COOLING ONLY)</v>
          </cell>
        </row>
        <row r="421">
          <cell r="A421">
            <v>274</v>
          </cell>
          <cell r="C421" t="str">
            <v>50UB-110 9K (COOLING ONLY)</v>
          </cell>
        </row>
        <row r="422">
          <cell r="A422">
            <v>275</v>
          </cell>
          <cell r="C422" t="str">
            <v>50UB-145 9K (COOLING ONLY)</v>
          </cell>
        </row>
        <row r="423">
          <cell r="A423">
            <v>282</v>
          </cell>
          <cell r="C423" t="str">
            <v>40AB-55 K (COOLING ONLY )</v>
          </cell>
        </row>
        <row r="424">
          <cell r="A424">
            <v>283</v>
          </cell>
          <cell r="C424" t="str">
            <v>TH 24V FOR 38BB,38RM AND 50UB</v>
          </cell>
        </row>
        <row r="425">
          <cell r="A425">
            <v>285</v>
          </cell>
          <cell r="C425" t="str">
            <v>40AB-90 K (COOLING ONLY )</v>
          </cell>
        </row>
        <row r="426">
          <cell r="A426">
            <v>289</v>
          </cell>
          <cell r="C426" t="str">
            <v>THERMOSTAT FOR 38BB,38RM AND 50UB</v>
          </cell>
        </row>
        <row r="427">
          <cell r="A427">
            <v>295</v>
          </cell>
          <cell r="C427" t="str">
            <v>40AB-110 K (COOLING ONLY )</v>
          </cell>
        </row>
        <row r="428">
          <cell r="A428">
            <v>360</v>
          </cell>
          <cell r="C428" t="str">
            <v>38RM-15</v>
          </cell>
        </row>
        <row r="429">
          <cell r="A429">
            <v>361</v>
          </cell>
          <cell r="C429" t="str">
            <v>38RM-20</v>
          </cell>
        </row>
        <row r="430">
          <cell r="A430">
            <v>362</v>
          </cell>
          <cell r="C430" t="str">
            <v>38RM-25</v>
          </cell>
        </row>
        <row r="431">
          <cell r="A431">
            <v>363</v>
          </cell>
          <cell r="C431" t="str">
            <v>38RM-30</v>
          </cell>
        </row>
        <row r="432">
          <cell r="A432">
            <v>364</v>
          </cell>
          <cell r="C432" t="str">
            <v>38RM-35</v>
          </cell>
        </row>
        <row r="433">
          <cell r="A433">
            <v>365</v>
          </cell>
          <cell r="C433" t="str">
            <v>38RM-40</v>
          </cell>
        </row>
        <row r="434">
          <cell r="A434">
            <v>366</v>
          </cell>
          <cell r="C434" t="str">
            <v>38RM-45</v>
          </cell>
        </row>
        <row r="435">
          <cell r="A435">
            <v>367</v>
          </cell>
          <cell r="C435" t="str">
            <v>38RM-50</v>
          </cell>
        </row>
        <row r="436">
          <cell r="A436">
            <v>372</v>
          </cell>
          <cell r="C436" t="str">
            <v>30RM-25</v>
          </cell>
        </row>
        <row r="437">
          <cell r="A437">
            <v>373</v>
          </cell>
          <cell r="C437" t="str">
            <v>30RM-30</v>
          </cell>
        </row>
        <row r="438">
          <cell r="A438">
            <v>374</v>
          </cell>
          <cell r="C438" t="str">
            <v>30RM-35</v>
          </cell>
        </row>
        <row r="439">
          <cell r="A439">
            <v>375</v>
          </cell>
          <cell r="C439" t="str">
            <v>30RM-40</v>
          </cell>
        </row>
        <row r="440">
          <cell r="A440">
            <v>376</v>
          </cell>
          <cell r="C440" t="str">
            <v>30RM-45</v>
          </cell>
        </row>
        <row r="441">
          <cell r="A441">
            <v>377</v>
          </cell>
          <cell r="C441" t="str">
            <v>30RM-50</v>
          </cell>
        </row>
        <row r="442">
          <cell r="A442">
            <v>401</v>
          </cell>
          <cell r="C442" t="str">
            <v>TSTATCCN2S01 NO-PROGRAMBLE CARRIER</v>
          </cell>
        </row>
        <row r="443">
          <cell r="A443">
            <v>414</v>
          </cell>
          <cell r="C443" t="str">
            <v>50UB-190 9E (ELECTRIC HEATER)</v>
          </cell>
        </row>
        <row r="444">
          <cell r="A444">
            <v>415</v>
          </cell>
          <cell r="C444" t="str">
            <v>50UB-190 9K (COOLING ONLY)</v>
          </cell>
        </row>
        <row r="445">
          <cell r="A445">
            <v>416</v>
          </cell>
          <cell r="C445" t="str">
            <v>50UB-250 9E (ELECTRIC HEATER)</v>
          </cell>
        </row>
        <row r="446">
          <cell r="A446">
            <v>417</v>
          </cell>
          <cell r="C446" t="str">
            <v>50UB-250 9K (COOLING ONLY)</v>
          </cell>
        </row>
        <row r="447">
          <cell r="A447">
            <v>418</v>
          </cell>
          <cell r="C447" t="str">
            <v>38BB-190</v>
          </cell>
        </row>
        <row r="448">
          <cell r="A448">
            <v>419</v>
          </cell>
          <cell r="C448" t="str">
            <v>38BB-250</v>
          </cell>
        </row>
        <row r="449">
          <cell r="A449">
            <v>902</v>
          </cell>
          <cell r="C449" t="str">
            <v>FLOOR SUPPORT- 38CDU48-60</v>
          </cell>
        </row>
        <row r="450">
          <cell r="A450">
            <v>908</v>
          </cell>
          <cell r="C450" t="str">
            <v>SMALL OUTDOOR WALL SUPPORT-1.5MM_S</v>
          </cell>
        </row>
        <row r="451">
          <cell r="A451">
            <v>909</v>
          </cell>
          <cell r="C451" t="str">
            <v>LARGE OUTDOOR WALL SUPPORT-105MM_S</v>
          </cell>
        </row>
        <row r="452">
          <cell r="A452">
            <v>914</v>
          </cell>
          <cell r="C452" t="str">
            <v>WELDED COMPACT CDU WALL SUPPORT</v>
          </cell>
        </row>
        <row r="453">
          <cell r="A453">
            <v>919</v>
          </cell>
          <cell r="C453" t="str">
            <v>COMPACT CDU18K WALL SUPPORT ASSY GRAY</v>
          </cell>
        </row>
        <row r="454">
          <cell r="A454">
            <v>934</v>
          </cell>
          <cell r="C454" t="str">
            <v>WELDED WALL SUPPORT CDU W150 (OUT SOURCED</v>
          </cell>
        </row>
        <row r="455">
          <cell r="A455">
            <v>935</v>
          </cell>
          <cell r="C455" t="str">
            <v>LARGE OUTDOOR WALL SUPPORT1.5S_OUT SOURC</v>
          </cell>
        </row>
        <row r="456">
          <cell r="A456">
            <v>936</v>
          </cell>
          <cell r="C456" t="str">
            <v>COMPACT CDU18K WALL SUPPORT ASSY GRAY</v>
          </cell>
        </row>
        <row r="457">
          <cell r="A457">
            <v>1169</v>
          </cell>
          <cell r="C457" t="str">
            <v>CRM1200EX(R22-BIT)</v>
          </cell>
        </row>
        <row r="458">
          <cell r="A458">
            <v>1170</v>
          </cell>
          <cell r="C458" t="str">
            <v>40AB-190 E (ELECTRIC HEATER)</v>
          </cell>
        </row>
        <row r="459">
          <cell r="A459">
            <v>1171</v>
          </cell>
          <cell r="C459" t="str">
            <v>40AB-250 E (ELECTRIC HEATER)</v>
          </cell>
        </row>
        <row r="460">
          <cell r="A460">
            <v>1172</v>
          </cell>
          <cell r="C460" t="str">
            <v>40AB-190 K (COOLING ONLY )</v>
          </cell>
        </row>
        <row r="461">
          <cell r="A461">
            <v>1173</v>
          </cell>
          <cell r="C461" t="str">
            <v>40AB-250 K (COOLING ONLY )</v>
          </cell>
        </row>
        <row r="462">
          <cell r="A462">
            <v>1196</v>
          </cell>
          <cell r="C462" t="str">
            <v>MKT3H-400 G50 W HEATER</v>
          </cell>
        </row>
        <row r="463">
          <cell r="A463">
            <v>1199</v>
          </cell>
          <cell r="C463" t="str">
            <v>MKT3H-800 G50 W HEATER</v>
          </cell>
        </row>
        <row r="464">
          <cell r="A464">
            <v>1200</v>
          </cell>
          <cell r="C464" t="str">
            <v>MKT3H-1000 G50 W HEATER</v>
          </cell>
        </row>
        <row r="465">
          <cell r="A465">
            <v>1201</v>
          </cell>
          <cell r="C465" t="str">
            <v>MKT3H-1200 G50 W HEATER</v>
          </cell>
        </row>
        <row r="466">
          <cell r="A466">
            <v>1212</v>
          </cell>
          <cell r="C466" t="str">
            <v>MKT3H-400 G30 W HEATER</v>
          </cell>
        </row>
        <row r="467">
          <cell r="A467">
            <v>1431</v>
          </cell>
          <cell r="C467" t="str">
            <v>RF-3MT F 5/8,3/8 (QG-VMC-CCD-QHV24)</v>
          </cell>
        </row>
        <row r="468">
          <cell r="A468">
            <v>1436</v>
          </cell>
          <cell r="C468" t="str">
            <v>RF-4MT F 3/4,3/8 (CCD-VMC-39.QH36)</v>
          </cell>
        </row>
        <row r="469">
          <cell r="A469">
            <v>1455</v>
          </cell>
          <cell r="C469" t="str">
            <v>RF-3MT F 3/4,5/8 &amp; 3/8 (QH30)</v>
          </cell>
        </row>
        <row r="470">
          <cell r="A470">
            <v>1491</v>
          </cell>
          <cell r="C470" t="str">
            <v>RF-3MT F 1/2,1/4</v>
          </cell>
        </row>
        <row r="471">
          <cell r="A471">
            <v>1492</v>
          </cell>
          <cell r="C471" t="str">
            <v>RF-3MT F 3/8,1/4</v>
          </cell>
        </row>
        <row r="472">
          <cell r="A472">
            <v>1493</v>
          </cell>
          <cell r="C472" t="str">
            <v>RF-3MT F5/8,1/4 (QPC,QHV18)</v>
          </cell>
        </row>
        <row r="473">
          <cell r="A473">
            <v>1508</v>
          </cell>
          <cell r="C473" t="str">
            <v>MIDEA 18/24K RF-3MT 5/8,1/4</v>
          </cell>
        </row>
        <row r="474">
          <cell r="A474">
            <v>1509</v>
          </cell>
          <cell r="C474" t="str">
            <v>MIDEA 12K RF-3MT 1/2,1/4</v>
          </cell>
        </row>
        <row r="475">
          <cell r="A475">
            <v>1510</v>
          </cell>
          <cell r="C475" t="str">
            <v>MIDEA 24K RF-3MT 5/8,3/8</v>
          </cell>
        </row>
        <row r="476">
          <cell r="A476">
            <v>1412</v>
          </cell>
          <cell r="C476" t="str">
            <v>RF 3MT 1/4.1/2-5/8</v>
          </cell>
        </row>
        <row r="477">
          <cell r="A477">
            <v>1518</v>
          </cell>
          <cell r="C477" t="str">
            <v>RF-3MT F 1/4&amp;3/8-1/2</v>
          </cell>
        </row>
        <row r="478">
          <cell r="A478">
            <v>1520</v>
          </cell>
          <cell r="C478" t="str">
            <v>RF-3MT F 3/8,1/2 &amp; 3/4 QD30</v>
          </cell>
        </row>
        <row r="479">
          <cell r="A479">
            <v>1521</v>
          </cell>
          <cell r="C479" t="str">
            <v>RF-4MT F 3/8,1/2 &amp; 3/4 QD36</v>
          </cell>
        </row>
        <row r="480">
          <cell r="A480">
            <v>2021</v>
          </cell>
          <cell r="C480" t="str">
            <v>38KHFT24-708 (CRYSTAL PLUS)EGYPT</v>
          </cell>
        </row>
        <row r="481">
          <cell r="A481">
            <v>2029</v>
          </cell>
          <cell r="C481" t="str">
            <v>38KHFT12-708 (CRYSTAL PLUS)EGYPT</v>
          </cell>
        </row>
        <row r="482">
          <cell r="A482">
            <v>4078</v>
          </cell>
          <cell r="C482" t="str">
            <v>38KHST18 -708</v>
          </cell>
        </row>
        <row r="483">
          <cell r="A483">
            <v>4090</v>
          </cell>
          <cell r="C483" t="str">
            <v>42KHST18-708J</v>
          </cell>
        </row>
        <row r="484">
          <cell r="A484">
            <v>4091</v>
          </cell>
          <cell r="C484" t="str">
            <v>42KHST24-708J (STELLAR Plus)EXPORT#CKD</v>
          </cell>
        </row>
        <row r="485">
          <cell r="A485">
            <v>5098</v>
          </cell>
          <cell r="C485" t="str">
            <v>38KHFT18-708 (COMPACT) W/R.F LINE</v>
          </cell>
        </row>
        <row r="486">
          <cell r="A486">
            <v>2032</v>
          </cell>
          <cell r="C486" t="str">
            <v>38KHFT18-708 (CRYSTAL PLUS)EGYPT</v>
          </cell>
        </row>
        <row r="487">
          <cell r="A487">
            <v>2055</v>
          </cell>
          <cell r="C487" t="str">
            <v>42KHFT18-708 (CYSTAL PLUS)EGYPT</v>
          </cell>
        </row>
        <row r="488">
          <cell r="A488">
            <v>2056</v>
          </cell>
          <cell r="C488" t="str">
            <v>42KHFT24-708 (CYSTAL PLUS)EGYPT</v>
          </cell>
        </row>
        <row r="489">
          <cell r="A489">
            <v>2106</v>
          </cell>
          <cell r="C489" t="str">
            <v>42KFE60-708</v>
          </cell>
        </row>
        <row r="490">
          <cell r="A490">
            <v>2130</v>
          </cell>
          <cell r="C490" t="str">
            <v>38QH-30B H (G0)</v>
          </cell>
        </row>
        <row r="491">
          <cell r="A491">
            <v>2184</v>
          </cell>
          <cell r="C491" t="str">
            <v>38KFE60-508</v>
          </cell>
        </row>
        <row r="492">
          <cell r="A492">
            <v>2187</v>
          </cell>
          <cell r="C492" t="str">
            <v>38FSET-48 C</v>
          </cell>
        </row>
        <row r="493">
          <cell r="A493">
            <v>2310</v>
          </cell>
          <cell r="C493" t="str">
            <v>MSMT-12HR-QB8J</v>
          </cell>
        </row>
        <row r="494">
          <cell r="A494">
            <v>2311</v>
          </cell>
          <cell r="C494" t="str">
            <v>MOBT-12HR-QB8 C/W RF. LINE</v>
          </cell>
        </row>
        <row r="495">
          <cell r="A495">
            <v>2313</v>
          </cell>
          <cell r="C495" t="str">
            <v>MSMT-18HR-QB8J</v>
          </cell>
        </row>
        <row r="496">
          <cell r="A496">
            <v>2314</v>
          </cell>
          <cell r="C496" t="str">
            <v>MOCT-18HR-QB8 C/W RF. LINE</v>
          </cell>
        </row>
        <row r="497">
          <cell r="A497">
            <v>2316</v>
          </cell>
          <cell r="C497" t="str">
            <v>MSMT-24HR-QB8J</v>
          </cell>
        </row>
        <row r="498">
          <cell r="A498">
            <v>2317</v>
          </cell>
          <cell r="C498" t="str">
            <v>MODT-24HR-QB8</v>
          </cell>
        </row>
        <row r="499">
          <cell r="A499">
            <v>2337</v>
          </cell>
          <cell r="C499" t="str">
            <v>38QDMT12-718</v>
          </cell>
        </row>
        <row r="500">
          <cell r="A500">
            <v>2354</v>
          </cell>
          <cell r="C500" t="str">
            <v>38QFJ48-508</v>
          </cell>
        </row>
        <row r="501">
          <cell r="A501">
            <v>2356</v>
          </cell>
          <cell r="C501" t="str">
            <v>38QFJ36-708</v>
          </cell>
        </row>
        <row r="502">
          <cell r="A502">
            <v>2389</v>
          </cell>
          <cell r="C502" t="str">
            <v>38QDMT42-718</v>
          </cell>
        </row>
        <row r="503">
          <cell r="A503">
            <v>2391</v>
          </cell>
          <cell r="C503" t="str">
            <v>42QDMT18-718 SKD</v>
          </cell>
        </row>
        <row r="504">
          <cell r="A504">
            <v>2392</v>
          </cell>
          <cell r="C504" t="str">
            <v>42QDMT24-718 SKD</v>
          </cell>
        </row>
        <row r="505">
          <cell r="A505">
            <v>2393</v>
          </cell>
          <cell r="C505" t="str">
            <v xml:space="preserve">42QDMT30-718 (SKD) </v>
          </cell>
        </row>
        <row r="506">
          <cell r="A506">
            <v>2394</v>
          </cell>
          <cell r="C506" t="str">
            <v>42QDMT36-718 (SKD) 1PH</v>
          </cell>
        </row>
        <row r="507">
          <cell r="A507">
            <v>2396</v>
          </cell>
          <cell r="C507" t="str">
            <v>42QDMT42-718 (SKD) 1PH</v>
          </cell>
        </row>
        <row r="508">
          <cell r="A508">
            <v>2397</v>
          </cell>
          <cell r="C508" t="str">
            <v>42QDMT48-718 SKD 3PH</v>
          </cell>
        </row>
        <row r="509">
          <cell r="A509">
            <v>2398</v>
          </cell>
          <cell r="C509" t="str">
            <v>42QDMT60-718 (SKD) 3PH</v>
          </cell>
        </row>
        <row r="510">
          <cell r="A510">
            <v>2412</v>
          </cell>
          <cell r="C510" t="str">
            <v>38QDMT24-718</v>
          </cell>
        </row>
        <row r="511">
          <cell r="A511">
            <v>2413</v>
          </cell>
          <cell r="C511" t="str">
            <v>38QDMT30-718</v>
          </cell>
        </row>
        <row r="512">
          <cell r="A512">
            <v>2414</v>
          </cell>
          <cell r="C512" t="str">
            <v>38QDMT36-718</v>
          </cell>
        </row>
        <row r="513">
          <cell r="A513">
            <v>2415</v>
          </cell>
          <cell r="C513" t="str">
            <v>38QDMT48-518</v>
          </cell>
        </row>
        <row r="514">
          <cell r="A514">
            <v>2417</v>
          </cell>
          <cell r="C514" t="str">
            <v>38QDMT60-518</v>
          </cell>
        </row>
        <row r="515">
          <cell r="A515">
            <v>2426</v>
          </cell>
          <cell r="C515" t="str">
            <v>42KFJT-60-708</v>
          </cell>
        </row>
        <row r="516">
          <cell r="A516">
            <v>2455</v>
          </cell>
          <cell r="C516" t="str">
            <v>MSFT-18CR-QC0    (CBU)</v>
          </cell>
        </row>
        <row r="517">
          <cell r="A517">
            <v>2456</v>
          </cell>
          <cell r="C517" t="str">
            <v>MSFT-24CR-QB8 (CBU) (1/4-5/8)</v>
          </cell>
        </row>
        <row r="518">
          <cell r="A518">
            <v>2476</v>
          </cell>
          <cell r="C518" t="str">
            <v>42QFLT18-708 (CBU)</v>
          </cell>
        </row>
        <row r="519">
          <cell r="A519">
            <v>2477</v>
          </cell>
          <cell r="C519" t="str">
            <v>42QFLT24-708 (CBU)</v>
          </cell>
        </row>
        <row r="520">
          <cell r="A520">
            <v>2492</v>
          </cell>
          <cell r="C520" t="str">
            <v>38VMCT18H-708 (HARMONY PLUS)EGYPT</v>
          </cell>
        </row>
        <row r="521">
          <cell r="A521">
            <v>2493</v>
          </cell>
          <cell r="C521" t="str">
            <v>42VMCT18H-708(HARMONY PLUS)EGYPT</v>
          </cell>
        </row>
        <row r="522">
          <cell r="A522">
            <v>2494</v>
          </cell>
          <cell r="C522" t="str">
            <v>38VMCT24H-708 (HARMONY PLUS)EGYPT</v>
          </cell>
        </row>
        <row r="523">
          <cell r="A523">
            <v>2495</v>
          </cell>
          <cell r="C523" t="str">
            <v>42VMCT24H-708 (HARMONY PLUS)EGYPT</v>
          </cell>
        </row>
        <row r="524">
          <cell r="A524">
            <v>2608</v>
          </cell>
          <cell r="C524" t="str">
            <v>42QHFT12-708 (CRYSTAL PLUS)EXPORT</v>
          </cell>
        </row>
        <row r="525">
          <cell r="A525">
            <v>2618</v>
          </cell>
          <cell r="C525" t="str">
            <v>42KHFT12-708 (CRYSTAL PLUS)EGYPT</v>
          </cell>
        </row>
        <row r="526">
          <cell r="A526">
            <v>2632</v>
          </cell>
          <cell r="C526" t="str">
            <v>MSFT-12CR-QB8 (CKD)</v>
          </cell>
        </row>
        <row r="527">
          <cell r="A527">
            <v>2624</v>
          </cell>
          <cell r="C527" t="str">
            <v>MSFT-18CR-QC0    (CKD)</v>
          </cell>
        </row>
        <row r="528">
          <cell r="A528">
            <v>2711</v>
          </cell>
          <cell r="C528" t="str">
            <v>38QPCT 24H - 708</v>
          </cell>
        </row>
        <row r="529">
          <cell r="A529">
            <v>2792</v>
          </cell>
          <cell r="C529" t="str">
            <v>38QHV-18-708</v>
          </cell>
        </row>
        <row r="530">
          <cell r="A530">
            <v>2794</v>
          </cell>
          <cell r="C530" t="str">
            <v>42QHV18-708 F</v>
          </cell>
        </row>
        <row r="531">
          <cell r="A531">
            <v>2851</v>
          </cell>
          <cell r="C531" t="str">
            <v>42QHET12-708J</v>
          </cell>
        </row>
        <row r="532">
          <cell r="A532">
            <v>2860</v>
          </cell>
          <cell r="C532" t="str">
            <v>MSRT-12CR-QB6F</v>
          </cell>
        </row>
        <row r="533">
          <cell r="A533">
            <v>2939</v>
          </cell>
          <cell r="C533" t="str">
            <v>42KHRT12-708 CKD</v>
          </cell>
        </row>
        <row r="534">
          <cell r="A534">
            <v>2962</v>
          </cell>
          <cell r="C534" t="str">
            <v>42QHST12-708J CKD</v>
          </cell>
        </row>
        <row r="535">
          <cell r="A535">
            <v>3005</v>
          </cell>
          <cell r="C535" t="str">
            <v>42QHST24-708J (CKD)</v>
          </cell>
        </row>
        <row r="536">
          <cell r="A536">
            <v>3008</v>
          </cell>
          <cell r="C536" t="str">
            <v>38QHST24-708</v>
          </cell>
        </row>
        <row r="537">
          <cell r="A537">
            <v>3091</v>
          </cell>
          <cell r="C537" t="str">
            <v>MWF-18CR-QB6 (FRESCO) EGYPT</v>
          </cell>
        </row>
        <row r="538">
          <cell r="A538">
            <v>3092</v>
          </cell>
          <cell r="C538" t="str">
            <v>51KWT18-708(COMFORT PLUS) EGYPT</v>
          </cell>
        </row>
        <row r="539">
          <cell r="A539">
            <v>3099</v>
          </cell>
          <cell r="C539" t="str">
            <v>30RM-25 (SIEMENS CONTROL)</v>
          </cell>
        </row>
        <row r="540">
          <cell r="A540">
            <v>3125</v>
          </cell>
          <cell r="C540" t="str">
            <v>38CCD-32 H (G0)</v>
          </cell>
        </row>
        <row r="541">
          <cell r="A541">
            <v>3243</v>
          </cell>
          <cell r="C541" t="str">
            <v>42FSET36/48 -C     (RE-EXPORT)</v>
          </cell>
        </row>
        <row r="542">
          <cell r="A542">
            <v>3255</v>
          </cell>
          <cell r="C542" t="str">
            <v>42QFJ48-708</v>
          </cell>
        </row>
        <row r="543">
          <cell r="A543">
            <v>3256</v>
          </cell>
          <cell r="C543" t="str">
            <v>42QFJ36-708</v>
          </cell>
        </row>
        <row r="544">
          <cell r="A544">
            <v>3259</v>
          </cell>
          <cell r="C544" t="str">
            <v>42QFJ36-708 (ELEGANT PLUS)</v>
          </cell>
        </row>
        <row r="545">
          <cell r="A545">
            <v>3260</v>
          </cell>
          <cell r="C545" t="str">
            <v>42XP100-H7 (WITH IONIZER)</v>
          </cell>
        </row>
        <row r="546">
          <cell r="A546">
            <v>3395</v>
          </cell>
          <cell r="C546" t="str">
            <v>38CCD48-H</v>
          </cell>
        </row>
        <row r="547">
          <cell r="A547">
            <v>3396</v>
          </cell>
          <cell r="C547" t="str">
            <v>38CCD60-H</v>
          </cell>
        </row>
        <row r="548">
          <cell r="A548">
            <v>3449</v>
          </cell>
          <cell r="C548" t="str">
            <v>42QFJ48-708 (ELEGANT PLUS)EGYPT-CBU</v>
          </cell>
        </row>
        <row r="549">
          <cell r="A549">
            <v>3584</v>
          </cell>
          <cell r="C549" t="str">
            <v>42CCD-20 H</v>
          </cell>
        </row>
        <row r="550">
          <cell r="A550">
            <v>3585</v>
          </cell>
          <cell r="C550" t="str">
            <v>42CCD-28 H</v>
          </cell>
        </row>
        <row r="551">
          <cell r="A551">
            <v>3586</v>
          </cell>
          <cell r="C551" t="str">
            <v>42CCD-32H</v>
          </cell>
        </row>
        <row r="552">
          <cell r="A552">
            <v>3619</v>
          </cell>
          <cell r="C552" t="str">
            <v>42CCD-48 H</v>
          </cell>
        </row>
        <row r="553">
          <cell r="A553">
            <v>3620</v>
          </cell>
          <cell r="C553" t="str">
            <v>42CCD-60 H</v>
          </cell>
        </row>
        <row r="554">
          <cell r="A554">
            <v>3657</v>
          </cell>
          <cell r="C554" t="str">
            <v>38CCD-20 H (B0)</v>
          </cell>
        </row>
        <row r="555">
          <cell r="A555">
            <v>3680</v>
          </cell>
          <cell r="C555" t="str">
            <v>MKH1-400</v>
          </cell>
        </row>
        <row r="556">
          <cell r="A556">
            <v>3681</v>
          </cell>
          <cell r="C556" t="str">
            <v>MKH1-500</v>
          </cell>
        </row>
        <row r="557">
          <cell r="A557">
            <v>3682</v>
          </cell>
          <cell r="C557" t="str">
            <v>MKH1-600</v>
          </cell>
        </row>
        <row r="558">
          <cell r="A558">
            <v>3683</v>
          </cell>
          <cell r="C558" t="str">
            <v>MKH1-800</v>
          </cell>
        </row>
        <row r="559">
          <cell r="A559">
            <v>3684</v>
          </cell>
          <cell r="C559" t="str">
            <v>MKH1-900</v>
          </cell>
        </row>
        <row r="560">
          <cell r="A560">
            <v>3687</v>
          </cell>
          <cell r="C560" t="str">
            <v>38CCD-28 H L</v>
          </cell>
        </row>
        <row r="561">
          <cell r="A561">
            <v>3795</v>
          </cell>
          <cell r="C561" t="str">
            <v>38QHFT12-708 (CRYSTAL PLUS)EXPORT</v>
          </cell>
        </row>
        <row r="562">
          <cell r="A562">
            <v>3877</v>
          </cell>
          <cell r="C562" t="str">
            <v>MKT3H-400</v>
          </cell>
        </row>
        <row r="563">
          <cell r="A563">
            <v>3878</v>
          </cell>
          <cell r="C563" t="str">
            <v>MKT3H-500</v>
          </cell>
        </row>
        <row r="564">
          <cell r="A564">
            <v>3879</v>
          </cell>
          <cell r="C564" t="str">
            <v>MKT3H-600</v>
          </cell>
        </row>
        <row r="565">
          <cell r="A565">
            <v>3880</v>
          </cell>
          <cell r="C565" t="str">
            <v>MKT3H-800</v>
          </cell>
        </row>
        <row r="566">
          <cell r="A566">
            <v>3881</v>
          </cell>
          <cell r="C566" t="str">
            <v>MKT3H-1000</v>
          </cell>
        </row>
        <row r="567">
          <cell r="A567">
            <v>3882</v>
          </cell>
          <cell r="C567" t="str">
            <v>MKT3H-1200</v>
          </cell>
        </row>
        <row r="568">
          <cell r="A568">
            <v>3883</v>
          </cell>
          <cell r="C568" t="str">
            <v>MKT3H-1400 G50</v>
          </cell>
        </row>
        <row r="569">
          <cell r="A569">
            <v>3884</v>
          </cell>
          <cell r="C569" t="str">
            <v>MKT3H-800 G70</v>
          </cell>
        </row>
        <row r="570">
          <cell r="A570">
            <v>3885</v>
          </cell>
          <cell r="C570" t="str">
            <v>MKT3H-1000 G70</v>
          </cell>
        </row>
        <row r="571">
          <cell r="A571">
            <v>3886</v>
          </cell>
          <cell r="C571" t="str">
            <v>MKT3H-1200 G70</v>
          </cell>
        </row>
        <row r="572">
          <cell r="A572">
            <v>3887</v>
          </cell>
          <cell r="C572" t="str">
            <v>42MKT 3-1400</v>
          </cell>
        </row>
        <row r="573">
          <cell r="A573">
            <v>3888</v>
          </cell>
          <cell r="C573" t="str">
            <v>MKT3H-1600 G100</v>
          </cell>
        </row>
        <row r="574">
          <cell r="A574">
            <v>3889</v>
          </cell>
          <cell r="C574" t="str">
            <v>MKT3H-1800 G100</v>
          </cell>
        </row>
        <row r="575">
          <cell r="A575">
            <v>3890</v>
          </cell>
          <cell r="C575" t="str">
            <v>MKT3H-2200 G100</v>
          </cell>
        </row>
        <row r="576">
          <cell r="A576">
            <v>3908</v>
          </cell>
          <cell r="C576" t="str">
            <v>42QPCT 24H - 708 F</v>
          </cell>
        </row>
        <row r="577">
          <cell r="A577">
            <v>3928</v>
          </cell>
          <cell r="C577" t="str">
            <v>38QHE 36 -708 RO</v>
          </cell>
        </row>
        <row r="578">
          <cell r="A578">
            <v>3938</v>
          </cell>
          <cell r="C578" t="str">
            <v>42QHET12-708J(EXPORT)</v>
          </cell>
        </row>
        <row r="579">
          <cell r="A579">
            <v>4024</v>
          </cell>
          <cell r="C579" t="str">
            <v>42CCD-20 H</v>
          </cell>
        </row>
        <row r="580">
          <cell r="A580">
            <v>4033</v>
          </cell>
          <cell r="C580" t="str">
            <v>38CCD39 H-718 (G)</v>
          </cell>
        </row>
        <row r="581">
          <cell r="A581">
            <v>4048</v>
          </cell>
          <cell r="C581" t="str">
            <v>MFGAT-48HR</v>
          </cell>
        </row>
        <row r="582">
          <cell r="A582">
            <v>4049</v>
          </cell>
          <cell r="C582" t="str">
            <v>MFGAT-60HR</v>
          </cell>
        </row>
        <row r="583">
          <cell r="A583">
            <v>4051</v>
          </cell>
          <cell r="C583" t="str">
            <v>38QHET12</v>
          </cell>
        </row>
        <row r="584">
          <cell r="A584">
            <v>4054</v>
          </cell>
          <cell r="C584" t="str">
            <v>MOFT-48HR</v>
          </cell>
        </row>
        <row r="585">
          <cell r="A585">
            <v>4055</v>
          </cell>
          <cell r="C585" t="str">
            <v>MOFT-60HR</v>
          </cell>
        </row>
        <row r="586">
          <cell r="A586">
            <v>4060</v>
          </cell>
          <cell r="C586" t="str">
            <v>42CCD39 H -718</v>
          </cell>
        </row>
        <row r="587">
          <cell r="A587">
            <v>4063</v>
          </cell>
          <cell r="C587" t="str">
            <v>MOFT-24CR-QB8 NEW CHASSIS W 210</v>
          </cell>
        </row>
        <row r="588">
          <cell r="A588">
            <v>4072</v>
          </cell>
          <cell r="C588" t="str">
            <v>38QHST24-708 (STELLAR PLUS)EGYPT</v>
          </cell>
        </row>
        <row r="589">
          <cell r="A589">
            <v>4080</v>
          </cell>
          <cell r="C589" t="str">
            <v>42QHST12-708J (STELLAR PLUS)EGYPT</v>
          </cell>
        </row>
        <row r="590">
          <cell r="A590">
            <v>4081</v>
          </cell>
          <cell r="C590" t="str">
            <v>42QHST18-708J (STELLAR PLUS)EGYPT</v>
          </cell>
        </row>
        <row r="591">
          <cell r="A591">
            <v>4082</v>
          </cell>
          <cell r="C591" t="str">
            <v>42QHST24-708J (STELLAR PLUS)EGYPT</v>
          </cell>
        </row>
        <row r="592">
          <cell r="A592">
            <v>4110</v>
          </cell>
          <cell r="C592" t="str">
            <v>42QFLT48-708</v>
          </cell>
        </row>
        <row r="593">
          <cell r="A593">
            <v>4186</v>
          </cell>
          <cell r="C593" t="str">
            <v>38QHE30-708  (CREATION PLUS)-EGYPT</v>
          </cell>
        </row>
        <row r="594">
          <cell r="A594">
            <v>4187</v>
          </cell>
          <cell r="C594" t="str">
            <v>38QHE36-708 (CREATION PLUS)EGYPT</v>
          </cell>
        </row>
        <row r="595">
          <cell r="A595">
            <v>4188</v>
          </cell>
          <cell r="C595" t="str">
            <v>42QHE30-708F  (CRESTION PLUS)EGYPT</v>
          </cell>
        </row>
        <row r="596">
          <cell r="A596">
            <v>4189</v>
          </cell>
          <cell r="C596" t="str">
            <v>42QHE36-708F (CREATION PLUS)EGYPT</v>
          </cell>
        </row>
        <row r="597">
          <cell r="A597">
            <v>4191</v>
          </cell>
          <cell r="C597" t="str">
            <v>38VMC36H-708 (HARMONY PLUS)EGYPT</v>
          </cell>
        </row>
        <row r="598">
          <cell r="A598">
            <v>4192</v>
          </cell>
          <cell r="C598" t="str">
            <v>42VMC36H-708 (HARMONY PLUS)EGYPT</v>
          </cell>
        </row>
        <row r="599">
          <cell r="A599">
            <v>4194</v>
          </cell>
          <cell r="C599" t="str">
            <v>38VMC30H-708 (HARMONY PLUS)EGYPT</v>
          </cell>
        </row>
        <row r="600">
          <cell r="A600">
            <v>4195</v>
          </cell>
          <cell r="C600" t="str">
            <v>42VMC30H-708 (HARMONY PLUS)EGYPT</v>
          </cell>
        </row>
        <row r="601">
          <cell r="A601">
            <v>4201</v>
          </cell>
          <cell r="C601" t="str">
            <v>42QC36-708</v>
          </cell>
        </row>
        <row r="602">
          <cell r="A602">
            <v>4202</v>
          </cell>
          <cell r="C602" t="str">
            <v>42QC48-708</v>
          </cell>
        </row>
        <row r="603">
          <cell r="A603">
            <v>4203</v>
          </cell>
          <cell r="C603" t="str">
            <v>38QC48-508</v>
          </cell>
        </row>
        <row r="604">
          <cell r="A604">
            <v>4204</v>
          </cell>
          <cell r="C604" t="str">
            <v>38QC36-708</v>
          </cell>
        </row>
        <row r="605">
          <cell r="A605">
            <v>4209</v>
          </cell>
          <cell r="C605" t="str">
            <v>42QC48-708  (RE EXPORT)</v>
          </cell>
        </row>
        <row r="606">
          <cell r="A606">
            <v>4210</v>
          </cell>
          <cell r="C606" t="str">
            <v>38QC48-508 EXPORT</v>
          </cell>
        </row>
        <row r="607">
          <cell r="A607">
            <v>4246</v>
          </cell>
          <cell r="C607" t="str">
            <v>38QFLT48-508</v>
          </cell>
        </row>
        <row r="608">
          <cell r="A608">
            <v>4249</v>
          </cell>
          <cell r="C608" t="str">
            <v>38KFJT-60-708</v>
          </cell>
        </row>
        <row r="609">
          <cell r="A609">
            <v>4266</v>
          </cell>
          <cell r="C609" t="str">
            <v>42QDMT12-718 (CKD)</v>
          </cell>
        </row>
        <row r="610">
          <cell r="A610">
            <v>4369</v>
          </cell>
          <cell r="C610" t="str">
            <v>42MKT 3-1600</v>
          </cell>
        </row>
        <row r="611">
          <cell r="A611">
            <v>4386</v>
          </cell>
          <cell r="C611" t="str">
            <v>38QFJ36-708 (ELEGANT PLUS)</v>
          </cell>
        </row>
        <row r="612">
          <cell r="A612">
            <v>4389</v>
          </cell>
          <cell r="C612" t="str">
            <v>38QFJ48-508 (ELEGANT PLUS)EGYPT</v>
          </cell>
        </row>
        <row r="613">
          <cell r="A613">
            <v>4392</v>
          </cell>
          <cell r="C613" t="str">
            <v>38QFL30-708 (PRESTIGE PLUS)EGYPT</v>
          </cell>
        </row>
        <row r="614">
          <cell r="A614">
            <v>4393</v>
          </cell>
          <cell r="C614" t="str">
            <v>38QFLT36-708 (SKD) PRESTIGE PLUS)EGYPT</v>
          </cell>
        </row>
        <row r="615">
          <cell r="A615">
            <v>4399</v>
          </cell>
          <cell r="C615" t="str">
            <v>38QHST24-708 (STELLAR PLUS)EGYPT</v>
          </cell>
        </row>
        <row r="616">
          <cell r="A616">
            <v>4601</v>
          </cell>
          <cell r="C616" t="str">
            <v>38KHFT24-708 (CRYSTAL PLUS) EGYPT</v>
          </cell>
        </row>
        <row r="617">
          <cell r="A617">
            <v>4602</v>
          </cell>
          <cell r="C617" t="str">
            <v>42KHFT24-708 (CRYSTAL PLUS) EGYPT</v>
          </cell>
        </row>
        <row r="618">
          <cell r="A618">
            <v>4620</v>
          </cell>
          <cell r="C618" t="str">
            <v>38QHE30-708  (CREATION PLUS) EGYPT</v>
          </cell>
        </row>
        <row r="619">
          <cell r="A619">
            <v>4621</v>
          </cell>
          <cell r="C619" t="str">
            <v>42QHE30-708F  (CRESTION PLUS)EGYPT</v>
          </cell>
        </row>
        <row r="620">
          <cell r="A620">
            <v>4626</v>
          </cell>
          <cell r="C620" t="str">
            <v>38QFLT24-708(PRESTIGE PLUS)EGYPT</v>
          </cell>
        </row>
        <row r="621">
          <cell r="A621">
            <v>4631</v>
          </cell>
          <cell r="C621" t="str">
            <v xml:space="preserve">38KHST24-708(Stellar Plus) EXPORT_W210 </v>
          </cell>
        </row>
        <row r="622">
          <cell r="A622">
            <v>4639</v>
          </cell>
          <cell r="C622" t="str">
            <v>38QFLT18-708(PRESTIGE PLUS)EGYPT</v>
          </cell>
        </row>
        <row r="623">
          <cell r="A623">
            <v>4661</v>
          </cell>
          <cell r="C623" t="str">
            <v>MSFT-12CR-QB8 (CKD) NEW</v>
          </cell>
        </row>
        <row r="624">
          <cell r="A624">
            <v>4663</v>
          </cell>
          <cell r="C624" t="str">
            <v>42KHFT12-708 (CRYSTAL PLUS)EGYPT</v>
          </cell>
        </row>
        <row r="625">
          <cell r="A625">
            <v>4667</v>
          </cell>
          <cell r="C625" t="str">
            <v>42QHST12-708J (STELLAR PLUS)EGYPT</v>
          </cell>
        </row>
        <row r="626">
          <cell r="A626">
            <v>4691</v>
          </cell>
          <cell r="C626" t="str">
            <v>38KHFT12N2-708(W150)</v>
          </cell>
        </row>
        <row r="627">
          <cell r="A627">
            <v>4692</v>
          </cell>
          <cell r="C627" t="str">
            <v>42KHFT12N2-708(W150)</v>
          </cell>
        </row>
        <row r="628">
          <cell r="A628">
            <v>4695</v>
          </cell>
          <cell r="C628" t="str">
            <v>38QDMT60-518 7MM</v>
          </cell>
        </row>
        <row r="629">
          <cell r="A629">
            <v>4696</v>
          </cell>
          <cell r="C629" t="str">
            <v>42QDMT60-718 (SKD) 3PH</v>
          </cell>
        </row>
        <row r="630">
          <cell r="A630">
            <v>4707</v>
          </cell>
          <cell r="C630" t="str">
            <v>42QFL24-708 (SKD)</v>
          </cell>
        </row>
        <row r="631">
          <cell r="A631">
            <v>4711</v>
          </cell>
          <cell r="C631" t="str">
            <v>38KDMT18 N2-718  (EXPORT)</v>
          </cell>
        </row>
        <row r="632">
          <cell r="A632">
            <v>4712</v>
          </cell>
          <cell r="C632" t="str">
            <v>42KDMT18 N2-718 (SKD)  (EXPORT)</v>
          </cell>
        </row>
        <row r="633">
          <cell r="A633">
            <v>4718</v>
          </cell>
          <cell r="C633" t="str">
            <v>38QHST12-708(STELLAR PLUS) EGYPT</v>
          </cell>
        </row>
        <row r="634">
          <cell r="A634">
            <v>4719</v>
          </cell>
          <cell r="C634" t="str">
            <v>38QHST24-708(STELLAR PLUS) EGYPT</v>
          </cell>
        </row>
        <row r="635">
          <cell r="A635">
            <v>4720</v>
          </cell>
          <cell r="C635" t="str">
            <v>38QHE30-708  (CREATION PLUS)EGYPT</v>
          </cell>
        </row>
        <row r="636">
          <cell r="A636">
            <v>4721</v>
          </cell>
          <cell r="C636" t="str">
            <v>38QHE36-708  (CREATION PLUS)EGYPT</v>
          </cell>
        </row>
        <row r="637">
          <cell r="A637">
            <v>4726</v>
          </cell>
          <cell r="C637" t="str">
            <v>38QHST18-708 (STELLAR PLUS)EGYPT</v>
          </cell>
        </row>
        <row r="638">
          <cell r="A638">
            <v>4751</v>
          </cell>
          <cell r="C638" t="str">
            <v>38QDMT12-718</v>
          </cell>
        </row>
        <row r="639">
          <cell r="A639">
            <v>4752</v>
          </cell>
          <cell r="C639" t="str">
            <v>42QDMT12-718 (CKD)</v>
          </cell>
        </row>
        <row r="640">
          <cell r="A640">
            <v>4754</v>
          </cell>
          <cell r="C640" t="str">
            <v>38QDMT18-718 # (COMPACT) W/R.F LINE</v>
          </cell>
        </row>
        <row r="641">
          <cell r="A641">
            <v>4755</v>
          </cell>
          <cell r="C641" t="str">
            <v>42QDMT18-718 SKD</v>
          </cell>
        </row>
        <row r="642">
          <cell r="A642">
            <v>4762</v>
          </cell>
          <cell r="C642" t="str">
            <v>38QC36-708 (SKY SLIM)</v>
          </cell>
        </row>
        <row r="643">
          <cell r="A643">
            <v>4764</v>
          </cell>
          <cell r="C643" t="str">
            <v>42QC36-708  (SKY SLIM)</v>
          </cell>
        </row>
        <row r="644">
          <cell r="A644">
            <v>4769</v>
          </cell>
          <cell r="C644" t="str">
            <v>42QFL18-708 (SKD)</v>
          </cell>
        </row>
        <row r="645">
          <cell r="A645">
            <v>4770</v>
          </cell>
          <cell r="C645" t="str">
            <v>42QFL24-708 (SKD)</v>
          </cell>
        </row>
        <row r="646">
          <cell r="A646">
            <v>4771</v>
          </cell>
          <cell r="C646" t="str">
            <v>42QFL30-708 (SKD) PRESTIGE PLUS)EGYPT</v>
          </cell>
        </row>
        <row r="647">
          <cell r="A647">
            <v>4772</v>
          </cell>
          <cell r="C647" t="str">
            <v>42QFLT36-708 (SKD) (PRESTIGE PLUS) EGYPT</v>
          </cell>
        </row>
        <row r="648">
          <cell r="A648">
            <v>4774</v>
          </cell>
          <cell r="C648" t="str">
            <v>38QCT48-508 (SLIM PLUS)EGYPT</v>
          </cell>
        </row>
        <row r="649">
          <cell r="A649">
            <v>4775</v>
          </cell>
          <cell r="C649" t="str">
            <v>42QCT48-708 (SLIM PLUS)EGYPT</v>
          </cell>
        </row>
        <row r="650">
          <cell r="A650">
            <v>4780</v>
          </cell>
          <cell r="C650" t="str">
            <v>42QHST24-708J (STELLAR PLUS)EGYPT</v>
          </cell>
        </row>
        <row r="651">
          <cell r="A651">
            <v>4850</v>
          </cell>
          <cell r="C651" t="str">
            <v>38QHST24-708 (STELLAR PLUS)EGYPT</v>
          </cell>
        </row>
        <row r="652">
          <cell r="A652">
            <v>4868</v>
          </cell>
          <cell r="C652" t="str">
            <v>42KHFT12-708 (CRYSTAL PLUS)EGYPT</v>
          </cell>
        </row>
        <row r="653">
          <cell r="A653">
            <v>4900</v>
          </cell>
          <cell r="C653" t="str">
            <v>38KHRT-24</v>
          </cell>
        </row>
        <row r="654">
          <cell r="A654">
            <v>4901</v>
          </cell>
          <cell r="C654" t="str">
            <v>42KHRT-24</v>
          </cell>
        </row>
        <row r="655">
          <cell r="A655">
            <v>4948</v>
          </cell>
          <cell r="C655" t="str">
            <v>42KHFT18-708 (CRYSTAL PLUS)EGYPT</v>
          </cell>
        </row>
        <row r="656">
          <cell r="A656">
            <v>4950</v>
          </cell>
          <cell r="C656" t="str">
            <v>42KHFT24-708 (CRYSTAL PLUS )EGYPT</v>
          </cell>
        </row>
        <row r="657">
          <cell r="A657">
            <v>4952</v>
          </cell>
          <cell r="C657" t="str">
            <v>42QHST18-708J (STELLAR PLUS)EGYPT</v>
          </cell>
        </row>
        <row r="658">
          <cell r="A658">
            <v>4954</v>
          </cell>
          <cell r="C658" t="str">
            <v>42QHST24-708J</v>
          </cell>
        </row>
        <row r="659">
          <cell r="A659">
            <v>4965</v>
          </cell>
          <cell r="C659" t="str">
            <v>38QDMT30 -718</v>
          </cell>
        </row>
        <row r="660">
          <cell r="A660">
            <v>4966</v>
          </cell>
          <cell r="C660" t="str">
            <v xml:space="preserve">42QDMT30-718 (SKD) </v>
          </cell>
        </row>
        <row r="661">
          <cell r="A661">
            <v>4968</v>
          </cell>
          <cell r="C661" t="str">
            <v>38QDMT36-718</v>
          </cell>
        </row>
        <row r="662">
          <cell r="A662">
            <v>4969</v>
          </cell>
          <cell r="C662" t="str">
            <v>42QDMT36-718 (SKD) 1PH</v>
          </cell>
        </row>
        <row r="663">
          <cell r="A663">
            <v>4971</v>
          </cell>
          <cell r="C663" t="str">
            <v>38QDMT42-718</v>
          </cell>
        </row>
        <row r="664">
          <cell r="A664">
            <v>4972</v>
          </cell>
          <cell r="C664" t="str">
            <v>42QDMT42-718 (SKD) 1PH</v>
          </cell>
        </row>
        <row r="665">
          <cell r="A665">
            <v>5011</v>
          </cell>
          <cell r="C665" t="str">
            <v>MOBT-12CR-QB6 W/R.F LINE</v>
          </cell>
        </row>
        <row r="666">
          <cell r="A666">
            <v>5012</v>
          </cell>
          <cell r="C666" t="str">
            <v>38KHRT12-708 W/R.F LINE</v>
          </cell>
        </row>
        <row r="667">
          <cell r="A667">
            <v>5013</v>
          </cell>
          <cell r="C667" t="str">
            <v>38QHET12-708 W/R.F LINE</v>
          </cell>
        </row>
        <row r="668">
          <cell r="A668">
            <v>5014</v>
          </cell>
          <cell r="C668" t="str">
            <v>38QHST12 -708 W/R.F LINE</v>
          </cell>
        </row>
        <row r="669">
          <cell r="A669">
            <v>5038</v>
          </cell>
          <cell r="C669" t="str">
            <v>38QDMT18-718 # (COMPACT) W/R.F LINE</v>
          </cell>
        </row>
        <row r="670">
          <cell r="A670">
            <v>5041</v>
          </cell>
          <cell r="C670" t="str">
            <v>38CCD-20 H COMPACT</v>
          </cell>
        </row>
        <row r="671">
          <cell r="A671">
            <v>5057</v>
          </cell>
          <cell r="C671" t="str">
            <v>38QHET12-708  W/R.F LINE</v>
          </cell>
        </row>
        <row r="672">
          <cell r="A672">
            <v>5082</v>
          </cell>
          <cell r="C672" t="str">
            <v>38QHST12-708 (STELLAR PLUS)EGYPT</v>
          </cell>
        </row>
        <row r="673">
          <cell r="A673">
            <v>5083</v>
          </cell>
          <cell r="C673" t="str">
            <v>38QHST18-708 (STELLAR PLUS)EGYPT</v>
          </cell>
        </row>
        <row r="674">
          <cell r="A674">
            <v>5088</v>
          </cell>
          <cell r="C674" t="str">
            <v>MOFT-12CR-QB8 C/W RF LINE</v>
          </cell>
        </row>
        <row r="675">
          <cell r="A675">
            <v>5089</v>
          </cell>
          <cell r="C675" t="str">
            <v>MOFT-18CR-QC0 C/W RF  LINE</v>
          </cell>
        </row>
        <row r="676">
          <cell r="A676">
            <v>6017</v>
          </cell>
          <cell r="C676" t="str">
            <v>38VZ075A9F</v>
          </cell>
        </row>
        <row r="677">
          <cell r="A677">
            <v>6024</v>
          </cell>
          <cell r="C677" t="str">
            <v>38BZ060A9M</v>
          </cell>
        </row>
        <row r="678">
          <cell r="A678">
            <v>6025</v>
          </cell>
          <cell r="C678" t="str">
            <v>38BZ072A9M</v>
          </cell>
        </row>
        <row r="679">
          <cell r="A679">
            <v>6026</v>
          </cell>
          <cell r="C679" t="str">
            <v>38BZ084A9M</v>
          </cell>
        </row>
        <row r="680">
          <cell r="A680">
            <v>6108</v>
          </cell>
          <cell r="C680" t="str">
            <v>40PZ075A9F</v>
          </cell>
        </row>
        <row r="681">
          <cell r="A681">
            <v>6119</v>
          </cell>
          <cell r="C681" t="str">
            <v>40BZ060A7M</v>
          </cell>
        </row>
        <row r="682">
          <cell r="A682">
            <v>6120</v>
          </cell>
          <cell r="C682" t="str">
            <v>40BZ072A7M</v>
          </cell>
        </row>
        <row r="683">
          <cell r="A683">
            <v>6121</v>
          </cell>
          <cell r="C683" t="str">
            <v>40BZ084A7M</v>
          </cell>
        </row>
        <row r="684">
          <cell r="A684">
            <v>6223</v>
          </cell>
          <cell r="C684" t="str">
            <v>50YZ048A9</v>
          </cell>
        </row>
        <row r="685">
          <cell r="A685">
            <v>6224</v>
          </cell>
          <cell r="C685" t="str">
            <v>50YZ060A9</v>
          </cell>
        </row>
        <row r="686">
          <cell r="A686">
            <v>6225</v>
          </cell>
          <cell r="C686" t="str">
            <v>50YZ072A9</v>
          </cell>
        </row>
        <row r="687">
          <cell r="A687">
            <v>6226</v>
          </cell>
          <cell r="C687" t="str">
            <v>50YZ084A9</v>
          </cell>
        </row>
        <row r="688">
          <cell r="A688">
            <v>6370</v>
          </cell>
          <cell r="C688" t="str">
            <v>N. PROG. THERMOSTAT XK01J010N</v>
          </cell>
        </row>
        <row r="689">
          <cell r="A689">
            <v>6478</v>
          </cell>
          <cell r="C689" t="str">
            <v>WALL SUPPORT -TOSHIBA 13K – 18K</v>
          </cell>
        </row>
        <row r="690">
          <cell r="A690">
            <v>6479</v>
          </cell>
          <cell r="C690" t="str">
            <v>WALL SUPPORT -TOSHIBA 24K</v>
          </cell>
        </row>
        <row r="691">
          <cell r="A691">
            <v>6480</v>
          </cell>
          <cell r="C691" t="str">
            <v>WALL SUPPORT -TOSHIBA 30K</v>
          </cell>
        </row>
        <row r="692">
          <cell r="A692">
            <v>6481</v>
          </cell>
          <cell r="C692" t="str">
            <v>RAS-24S2AH-EG</v>
          </cell>
        </row>
        <row r="693">
          <cell r="A693">
            <v>6482</v>
          </cell>
          <cell r="C693" t="str">
            <v>RAS-24SKHD-EG</v>
          </cell>
        </row>
        <row r="694">
          <cell r="A694">
            <v>6483</v>
          </cell>
          <cell r="C694" t="str">
            <v>RAS18S2AH-EG</v>
          </cell>
        </row>
        <row r="695">
          <cell r="A695">
            <v>6484</v>
          </cell>
          <cell r="C695" t="str">
            <v>RAS-18SKHD-EG</v>
          </cell>
        </row>
        <row r="696">
          <cell r="A696">
            <v>6485</v>
          </cell>
          <cell r="C696" t="str">
            <v>RAS-30S2A-EG</v>
          </cell>
        </row>
        <row r="697">
          <cell r="A697">
            <v>6486</v>
          </cell>
          <cell r="C697" t="str">
            <v>RAS-30SKP-EG</v>
          </cell>
        </row>
        <row r="698">
          <cell r="A698">
            <v>6487</v>
          </cell>
          <cell r="C698" t="str">
            <v>RAS-24S2A-EG</v>
          </cell>
        </row>
        <row r="699">
          <cell r="A699">
            <v>6488</v>
          </cell>
          <cell r="C699" t="str">
            <v>RAS-24SKP-EG</v>
          </cell>
        </row>
        <row r="700">
          <cell r="A700">
            <v>6489</v>
          </cell>
          <cell r="C700" t="str">
            <v>RAS-18S2A-EG</v>
          </cell>
        </row>
        <row r="701">
          <cell r="A701">
            <v>6490</v>
          </cell>
          <cell r="C701" t="str">
            <v>RAS-18SKP-EG</v>
          </cell>
        </row>
        <row r="702">
          <cell r="A702">
            <v>6491</v>
          </cell>
          <cell r="C702" t="str">
            <v>RAS-13S2A-EG</v>
          </cell>
        </row>
        <row r="703">
          <cell r="A703">
            <v>6492</v>
          </cell>
          <cell r="C703" t="str">
            <v>RAS-13SKP-EG</v>
          </cell>
        </row>
        <row r="704">
          <cell r="A704">
            <v>5001</v>
          </cell>
          <cell r="C704" t="str">
            <v>CONDENSER 38CKC060-X-9</v>
          </cell>
        </row>
        <row r="705">
          <cell r="A705">
            <v>5002</v>
          </cell>
          <cell r="C705" t="str">
            <v>EVAPORATOR FB4ASSF060000E</v>
          </cell>
        </row>
        <row r="706">
          <cell r="A706" t="str">
            <v>CF-12</v>
          </cell>
          <cell r="C706" t="str">
            <v>FREAM FOR WINDOW CARRIER - 12</v>
          </cell>
        </row>
        <row r="707">
          <cell r="A707" t="str">
            <v>CF-18</v>
          </cell>
          <cell r="C707" t="str">
            <v>FREAM FOR WINDOW CARRIER - 18</v>
          </cell>
        </row>
        <row r="708">
          <cell r="A708" t="str">
            <v>MF-12</v>
          </cell>
          <cell r="C708" t="str">
            <v>FREAM FOR WINDOW MYIDEA- 12</v>
          </cell>
        </row>
        <row r="709">
          <cell r="A709" t="str">
            <v>MF-18</v>
          </cell>
          <cell r="C709" t="str">
            <v>FREAM FOR WINDOW MYIDEA- 18</v>
          </cell>
        </row>
        <row r="710">
          <cell r="A710">
            <v>3796</v>
          </cell>
          <cell r="C710" t="str">
            <v>38QHFT-18-708 (Crystal Plus )EXPORT</v>
          </cell>
        </row>
        <row r="711">
          <cell r="A711">
            <v>2609</v>
          </cell>
          <cell r="C711" t="str">
            <v>42QHFT-18-708 (Crystal Plus )EXPORT#CKD</v>
          </cell>
        </row>
        <row r="712">
          <cell r="A712">
            <v>2080</v>
          </cell>
          <cell r="C712" t="str">
            <v>38QHFT24-708 (CRYSTAL PLUS )EXPORT</v>
          </cell>
        </row>
        <row r="713">
          <cell r="A713">
            <v>2610</v>
          </cell>
          <cell r="C713" t="str">
            <v>42QHFT24-708 (CRYSTAL PLUS )EXPORT</v>
          </cell>
        </row>
        <row r="714">
          <cell r="A714">
            <v>2030</v>
          </cell>
          <cell r="C714" t="str">
            <v>38khft12-708 (CRYSTAL PLUS )EXPORT</v>
          </cell>
        </row>
        <row r="715">
          <cell r="A715">
            <v>2023</v>
          </cell>
          <cell r="C715" t="str">
            <v>42KHFT12-708 (CRYSTAL PLUS)EXPORT#CKD</v>
          </cell>
        </row>
        <row r="716">
          <cell r="A716">
            <v>4077</v>
          </cell>
          <cell r="C716" t="str">
            <v>38KHST12-708J (STELLAR PLUS)EXPORT</v>
          </cell>
        </row>
        <row r="717">
          <cell r="A717">
            <v>4089</v>
          </cell>
          <cell r="C717" t="str">
            <v>42KHST12-708J (STELLAR PLUS)EXPORT#CKD</v>
          </cell>
        </row>
        <row r="718">
          <cell r="A718">
            <v>5255</v>
          </cell>
          <cell r="C718" t="str">
            <v>MOFT-24CR-QB8 NEW CHASSIS W 210</v>
          </cell>
        </row>
        <row r="719">
          <cell r="A719">
            <v>2625</v>
          </cell>
          <cell r="C719" t="str">
            <v>MSFT-24CR-QB8 (CBU) (1/4-5/8)</v>
          </cell>
        </row>
        <row r="720">
          <cell r="A720">
            <v>5367</v>
          </cell>
          <cell r="C720" t="str">
            <v>38KHMT18-708</v>
          </cell>
        </row>
        <row r="721">
          <cell r="A721">
            <v>5368</v>
          </cell>
          <cell r="C721" t="str">
            <v>42KHMT18-708 J</v>
          </cell>
        </row>
        <row r="722">
          <cell r="A722">
            <v>5194</v>
          </cell>
          <cell r="C722" t="str">
            <v>38QHCT-18-708(C/W ACCES.)EGYPT</v>
          </cell>
        </row>
        <row r="723">
          <cell r="A723">
            <v>5195</v>
          </cell>
          <cell r="C723" t="str">
            <v>42QHCT-18-708J EGYPT CKD</v>
          </cell>
        </row>
        <row r="724">
          <cell r="A724">
            <v>5197</v>
          </cell>
          <cell r="C724" t="str">
            <v>38QHCT24-708(C/W ACCES.)EGYPT</v>
          </cell>
        </row>
        <row r="725">
          <cell r="A725">
            <v>5198</v>
          </cell>
          <cell r="C725" t="str">
            <v>42QHCT24-708 J EGYPT CKD</v>
          </cell>
        </row>
        <row r="726">
          <cell r="A726" t="str">
            <v>5308</v>
          </cell>
          <cell r="C726" t="str">
            <v>38KHCT-24-708 (C/W ACCESS)EGYPT</v>
          </cell>
        </row>
        <row r="727">
          <cell r="A727" t="str">
            <v>5310</v>
          </cell>
          <cell r="C727" t="str">
            <v>42KHCT24-708 EGYPT CKD</v>
          </cell>
        </row>
        <row r="728">
          <cell r="A728">
            <v>937</v>
          </cell>
          <cell r="C728" t="str">
            <v>DIAMOND 24KWALLSUPPORT</v>
          </cell>
        </row>
        <row r="729">
          <cell r="A729">
            <v>5304</v>
          </cell>
          <cell r="C729" t="str">
            <v>38KHCT18-708(C/W ACCESS)EGYPT</v>
          </cell>
        </row>
        <row r="730">
          <cell r="A730">
            <v>5306</v>
          </cell>
          <cell r="C730" t="str">
            <v>42KHCT18-708 EGYPT CKD</v>
          </cell>
        </row>
        <row r="731">
          <cell r="A731">
            <v>5191</v>
          </cell>
          <cell r="C731" t="str">
            <v>38QHCT12-708 (C/W ACCESS)EGYPT</v>
          </cell>
        </row>
        <row r="732">
          <cell r="A732">
            <v>5318</v>
          </cell>
          <cell r="C732" t="str">
            <v>42QHCT12-708 J EGYPT CKD</v>
          </cell>
        </row>
        <row r="733">
          <cell r="A733">
            <v>5300</v>
          </cell>
          <cell r="C733" t="str">
            <v>38KHCT12-708 (C/W ACCESS)EGYPT</v>
          </cell>
        </row>
        <row r="734">
          <cell r="A734">
            <v>5332</v>
          </cell>
          <cell r="C734" t="str">
            <v>42KHCT12-708 J EGYPT CKD</v>
          </cell>
        </row>
        <row r="735">
          <cell r="A735">
            <v>5714</v>
          </cell>
          <cell r="C735" t="str">
            <v>38QDMT36-718</v>
          </cell>
        </row>
        <row r="736">
          <cell r="A736">
            <v>5715</v>
          </cell>
          <cell r="C736" t="str">
            <v>42QDMT36-718 (SKD) 1PH</v>
          </cell>
        </row>
        <row r="737">
          <cell r="A737">
            <v>5732</v>
          </cell>
          <cell r="C737" t="str">
            <v>38QDMT30-718</v>
          </cell>
        </row>
        <row r="738">
          <cell r="A738">
            <v>5733</v>
          </cell>
          <cell r="C738" t="str">
            <v>42QDMT30 -718 (SKD) 1PH</v>
          </cell>
        </row>
        <row r="739">
          <cell r="A739">
            <v>5721</v>
          </cell>
          <cell r="C739" t="str">
            <v>42QDMT48-718</v>
          </cell>
        </row>
        <row r="740">
          <cell r="A740">
            <v>5732</v>
          </cell>
          <cell r="C740" t="str">
            <v>38QDMT30-718</v>
          </cell>
        </row>
        <row r="741">
          <cell r="A741">
            <v>5733</v>
          </cell>
          <cell r="C741" t="str">
            <v>42QDMT30-718</v>
          </cell>
        </row>
        <row r="742">
          <cell r="A742">
            <v>5714</v>
          </cell>
          <cell r="C742" t="str">
            <v>38QDMT36-718</v>
          </cell>
        </row>
        <row r="743">
          <cell r="A743">
            <v>5715</v>
          </cell>
          <cell r="C743" t="str">
            <v>42QDMT36-718 (SKD) 1PH</v>
          </cell>
        </row>
        <row r="744">
          <cell r="A744">
            <v>5729</v>
          </cell>
          <cell r="C744" t="str">
            <v>38QDMT24-718</v>
          </cell>
        </row>
        <row r="745">
          <cell r="A745">
            <v>5730</v>
          </cell>
          <cell r="C745" t="str">
            <v>42QDMT24-718</v>
          </cell>
        </row>
        <row r="746">
          <cell r="A746">
            <v>5717</v>
          </cell>
          <cell r="C746" t="str">
            <v>38QDMT42-718</v>
          </cell>
        </row>
        <row r="747">
          <cell r="A747">
            <v>5718</v>
          </cell>
          <cell r="C747" t="str">
            <v>42QDMT42-718</v>
          </cell>
        </row>
        <row r="748">
          <cell r="A748">
            <v>5711</v>
          </cell>
          <cell r="C748" t="str">
            <v>38QDMT18-718 OD-POWER</v>
          </cell>
        </row>
        <row r="749">
          <cell r="A749">
            <v>5712</v>
          </cell>
          <cell r="C749" t="str">
            <v>42QDMT18-718(SKD)</v>
          </cell>
        </row>
        <row r="750">
          <cell r="A750">
            <v>5720</v>
          </cell>
          <cell r="C750" t="str">
            <v>38QDMT48-718</v>
          </cell>
        </row>
        <row r="751">
          <cell r="A751">
            <v>5480</v>
          </cell>
          <cell r="C751" t="str">
            <v>38QHE36-708</v>
          </cell>
        </row>
        <row r="752">
          <cell r="A752">
            <v>5515</v>
          </cell>
          <cell r="C752" t="str">
            <v>42QHE36-708 F</v>
          </cell>
        </row>
        <row r="753">
          <cell r="A753">
            <v>5357</v>
          </cell>
          <cell r="C753" t="str">
            <v>MOMBT-12CR DIAMOND</v>
          </cell>
        </row>
        <row r="754">
          <cell r="A754">
            <v>5363</v>
          </cell>
          <cell r="C754" t="str">
            <v>MSMBT-12CR CKD</v>
          </cell>
        </row>
      </sheetData>
      <sheetData sheetId="37"/>
      <sheetData sheetId="38"/>
      <sheetData sheetId="39" refreshError="1"/>
      <sheetData sheetId="4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7"/>
  <sheetViews>
    <sheetView workbookViewId="0">
      <pane ySplit="1" topLeftCell="A2" activePane="bottomLeft" state="frozen"/>
      <selection activeCell="AA41" sqref="AA41"/>
      <selection pane="bottomLeft" activeCell="A2" sqref="A2"/>
    </sheetView>
  </sheetViews>
  <sheetFormatPr defaultRowHeight="15" x14ac:dyDescent="0.25"/>
  <cols>
    <col min="1" max="1" width="10.140625" style="36" bestFit="1" customWidth="1"/>
    <col min="2" max="2" width="42.28515625" bestFit="1" customWidth="1"/>
    <col min="3" max="3" width="12" customWidth="1"/>
    <col min="4" max="4" width="9.5703125" style="36" bestFit="1" customWidth="1"/>
    <col min="5" max="5" width="8.5703125" style="24" bestFit="1" customWidth="1"/>
    <col min="6" max="6" width="14.5703125" bestFit="1" customWidth="1"/>
    <col min="7" max="7" width="9.140625" bestFit="1" customWidth="1"/>
    <col min="8" max="8" width="9.140625" style="36"/>
    <col min="9" max="9" width="40" bestFit="1" customWidth="1"/>
  </cols>
  <sheetData>
    <row r="1" spans="1:9" ht="15.75" thickBot="1" x14ac:dyDescent="0.3">
      <c r="A1" s="35" t="s">
        <v>9</v>
      </c>
      <c r="B1" s="16" t="s">
        <v>0</v>
      </c>
      <c r="C1" s="17" t="s">
        <v>10</v>
      </c>
      <c r="D1" s="37" t="s">
        <v>11</v>
      </c>
      <c r="E1" s="23" t="s">
        <v>12</v>
      </c>
      <c r="F1" s="19" t="s">
        <v>1</v>
      </c>
      <c r="G1" s="18" t="s">
        <v>13</v>
      </c>
    </row>
    <row r="2" spans="1:9" ht="15.75" x14ac:dyDescent="0.25">
      <c r="A2" s="22" t="s">
        <v>17</v>
      </c>
      <c r="B2" s="25" t="s">
        <v>18</v>
      </c>
      <c r="C2" s="26" t="s">
        <v>15</v>
      </c>
      <c r="D2" s="20"/>
      <c r="E2" s="27" t="str">
        <f>IFERROR(VLOOKUP(D2,A:B,2,FALSE),"")</f>
        <v/>
      </c>
      <c r="F2" s="21"/>
      <c r="G2" s="27" t="str">
        <f>IFERROR(VLOOKUP(F2,A:B,2,FALSE),"")</f>
        <v/>
      </c>
      <c r="H2" s="36" t="s">
        <v>19</v>
      </c>
      <c r="I2" t="str">
        <f>IFERROR(VLOOKUP(H2,A:B,2,FALSE),"")</f>
        <v>42KDHT-48N-718 (SKD-EXPORT)</v>
      </c>
    </row>
    <row r="3" spans="1:9" ht="15.75" x14ac:dyDescent="0.25">
      <c r="A3" s="22" t="s">
        <v>19</v>
      </c>
      <c r="B3" s="25" t="s">
        <v>20</v>
      </c>
      <c r="C3" s="26" t="s">
        <v>14</v>
      </c>
      <c r="D3" s="20"/>
      <c r="E3" s="27" t="str">
        <f>IFERROR(VLOOKUP(D3,A:B,2,FALSE),"")</f>
        <v/>
      </c>
      <c r="F3" s="21"/>
      <c r="G3" s="27" t="str">
        <f>IFERROR(VLOOKUP(F3,A:B,2,FALSE),"")</f>
        <v/>
      </c>
      <c r="I3" t="str">
        <f>IFERROR(VLOOKUP(H3,A:B,2,FALSE),"")</f>
        <v/>
      </c>
    </row>
    <row r="4" spans="1:9" ht="15.75" x14ac:dyDescent="0.25">
      <c r="A4" s="22" t="s">
        <v>21</v>
      </c>
      <c r="B4" s="25" t="s">
        <v>22</v>
      </c>
      <c r="C4" s="26" t="s">
        <v>15</v>
      </c>
      <c r="D4" s="20"/>
      <c r="E4" s="27" t="str">
        <f>IFERROR(VLOOKUP(D4,A:B,2,FALSE),"")</f>
        <v/>
      </c>
      <c r="F4" s="21"/>
      <c r="G4" s="27" t="str">
        <f>IFERROR(VLOOKUP(F4,A:B,2,FALSE),"")</f>
        <v/>
      </c>
      <c r="H4" s="36" t="s">
        <v>23</v>
      </c>
      <c r="I4" t="str">
        <f>IFERROR(VLOOKUP(H4,A:B,2,FALSE),"")</f>
        <v>42KDHT-42N-718T</v>
      </c>
    </row>
    <row r="5" spans="1:9" ht="15.75" x14ac:dyDescent="0.25">
      <c r="A5" s="22" t="s">
        <v>23</v>
      </c>
      <c r="B5" s="25" t="s">
        <v>26</v>
      </c>
      <c r="C5" s="26" t="s">
        <v>14</v>
      </c>
      <c r="D5" s="20"/>
      <c r="E5" s="27" t="str">
        <f>IFERROR(VLOOKUP(D5,A:B,2,FALSE),"")</f>
        <v/>
      </c>
      <c r="F5" s="21"/>
      <c r="G5" s="27" t="str">
        <f>IFERROR(VLOOKUP(F5,A:B,2,FALSE),"")</f>
        <v/>
      </c>
      <c r="I5" t="str">
        <f>IFERROR(VLOOKUP(H5,A:B,2,FALSE),"")</f>
        <v/>
      </c>
    </row>
    <row r="6" spans="1:9" ht="15.75" x14ac:dyDescent="0.25">
      <c r="A6" s="22" t="s">
        <v>24</v>
      </c>
      <c r="B6" s="25" t="s">
        <v>27</v>
      </c>
      <c r="C6" s="26" t="s">
        <v>15</v>
      </c>
      <c r="D6" s="20" t="s">
        <v>16</v>
      </c>
      <c r="E6" s="27" t="str">
        <f>IFERROR(VLOOKUP(D6,A:B,2,FALSE),"")</f>
        <v/>
      </c>
      <c r="F6" s="21"/>
      <c r="G6" s="27" t="str">
        <f>IFERROR(VLOOKUP(F6,A:B,2,FALSE),"")</f>
        <v/>
      </c>
      <c r="H6" s="36" t="s">
        <v>25</v>
      </c>
      <c r="I6" t="str">
        <f>IFERROR(VLOOKUP(H6,A:B,2,FALSE),"")</f>
        <v>42QDMT-23-718 EO</v>
      </c>
    </row>
    <row r="7" spans="1:9" ht="15.75" x14ac:dyDescent="0.25">
      <c r="A7" s="22" t="s">
        <v>25</v>
      </c>
      <c r="B7" s="25" t="s">
        <v>28</v>
      </c>
      <c r="C7" s="26" t="s">
        <v>14</v>
      </c>
      <c r="D7" s="20"/>
      <c r="E7" s="27" t="str">
        <f>IFERROR(VLOOKUP(D7,A:B,2,FALSE),"")</f>
        <v/>
      </c>
      <c r="F7" s="21"/>
      <c r="G7" s="27" t="str">
        <f>IFERROR(VLOOKUP(F7,A:B,2,FALSE),"")</f>
        <v/>
      </c>
      <c r="I7" t="str">
        <f>IFERROR(VLOOKUP(H7,A:B,2,FALSE),"")</f>
        <v/>
      </c>
    </row>
  </sheetData>
  <autoFilter ref="A1:G7"/>
  <conditionalFormatting sqref="A1:A7">
    <cfRule type="duplicateValues" dxfId="6" priority="67"/>
    <cfRule type="duplicateValues" dxfId="5" priority="68"/>
  </conditionalFormatting>
  <dataValidations count="1">
    <dataValidation showInputMessage="1" showErrorMessage="1" sqref="F1"/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04"/>
  <sheetViews>
    <sheetView showGridLines="0" tabSelected="1" zoomScale="70" zoomScaleNormal="70" workbookViewId="0">
      <pane xSplit="1" ySplit="4" topLeftCell="B5" activePane="bottomRight" state="frozen"/>
      <selection activeCell="X43" sqref="X43"/>
      <selection pane="topRight" activeCell="X43" sqref="X43"/>
      <selection pane="bottomLeft" activeCell="X43" sqref="X43"/>
      <selection pane="bottomRight" activeCell="M3" sqref="M3"/>
    </sheetView>
  </sheetViews>
  <sheetFormatPr defaultColWidth="9" defaultRowHeight="15" x14ac:dyDescent="0.25"/>
  <cols>
    <col min="1" max="1" width="5.42578125" style="1" customWidth="1"/>
    <col min="2" max="2" width="7" style="1" customWidth="1"/>
    <col min="3" max="3" width="44.28515625" style="12" customWidth="1"/>
    <col min="4" max="4" width="6" style="1" customWidth="1"/>
    <col min="5" max="5" width="11.5703125" style="1" customWidth="1"/>
    <col min="6" max="6" width="39.7109375" style="7" customWidth="1"/>
    <col min="7" max="7" width="9.7109375" style="5" customWidth="1"/>
    <col min="8" max="8" width="6.7109375" style="1" customWidth="1"/>
    <col min="9" max="9" width="7" style="1" customWidth="1"/>
    <col min="10" max="10" width="38.140625" style="12" customWidth="1"/>
    <col min="11" max="11" width="6.140625" style="1" customWidth="1"/>
    <col min="12" max="12" width="18.28515625" style="1" bestFit="1" customWidth="1"/>
    <col min="13" max="13" width="39.7109375" style="7" customWidth="1"/>
    <col min="14" max="14" width="10.85546875" style="5" customWidth="1"/>
    <col min="15" max="15" width="13.42578125" style="1" customWidth="1"/>
    <col min="16" max="16" width="8.140625" customWidth="1"/>
    <col min="17" max="17" width="3.5703125" customWidth="1"/>
    <col min="18" max="18" width="13" customWidth="1"/>
    <col min="19" max="19" width="7.85546875" customWidth="1"/>
    <col min="20" max="20" width="4.140625" customWidth="1"/>
    <col min="21" max="21" width="13.5703125" customWidth="1"/>
    <col min="22" max="22" width="22.5703125" customWidth="1"/>
    <col min="23" max="23" width="20.7109375" customWidth="1"/>
    <col min="24" max="24" width="15.5703125" customWidth="1"/>
    <col min="25" max="25" width="4.7109375" customWidth="1"/>
    <col min="26" max="26" width="13.42578125" customWidth="1"/>
    <col min="27" max="27" width="58.140625" bestFit="1" customWidth="1"/>
    <col min="28" max="28" width="20.85546875" customWidth="1"/>
    <col min="29" max="29" width="23.28515625" customWidth="1"/>
    <col min="30" max="30" width="13.85546875" bestFit="1" customWidth="1"/>
    <col min="31" max="31" width="11" customWidth="1"/>
    <col min="32" max="32" width="9.42578125" customWidth="1"/>
    <col min="33" max="33" width="4.5703125" customWidth="1"/>
    <col min="34" max="35" width="4.140625" customWidth="1"/>
    <col min="36" max="36" width="7" customWidth="1"/>
    <col min="37" max="38" width="4.140625" customWidth="1"/>
    <col min="39" max="39" width="7" customWidth="1"/>
    <col min="40" max="40" width="5.5703125" customWidth="1"/>
    <col min="41" max="41" width="4.140625" customWidth="1"/>
    <col min="42" max="42" width="7" customWidth="1"/>
    <col min="43" max="43" width="5.5703125" customWidth="1"/>
    <col min="44" max="44" width="4.140625" customWidth="1"/>
    <col min="45" max="45" width="7" customWidth="1"/>
    <col min="46" max="47" width="4.140625" customWidth="1"/>
    <col min="48" max="50" width="5.5703125" customWidth="1"/>
    <col min="51" max="51" width="18" customWidth="1"/>
    <col min="52" max="52" width="57.85546875" customWidth="1"/>
    <col min="53" max="53" width="12.28515625" customWidth="1"/>
    <col min="54" max="60" width="9" customWidth="1"/>
    <col min="61" max="61" width="29" customWidth="1"/>
    <col min="62" max="62" width="9" customWidth="1"/>
    <col min="63" max="63" width="31.42578125" customWidth="1"/>
    <col min="64" max="65" width="9" customWidth="1"/>
    <col min="66" max="66" width="15" customWidth="1"/>
    <col min="67" max="67" width="16.42578125" customWidth="1"/>
    <col min="68" max="68" width="11.5703125" customWidth="1"/>
    <col min="69" max="69" width="17" customWidth="1"/>
    <col min="70" max="70" width="12.28515625" customWidth="1"/>
    <col min="71" max="71" width="5.5703125" customWidth="1"/>
    <col min="72" max="72" width="25" customWidth="1"/>
    <col min="73" max="73" width="6.140625" customWidth="1"/>
    <col min="74" max="74" width="29" customWidth="1"/>
  </cols>
  <sheetData>
    <row r="1" spans="1:15" ht="66" customHeight="1" x14ac:dyDescent="0.25">
      <c r="A1" s="2"/>
      <c r="B1" s="2"/>
      <c r="C1" s="43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5"/>
    </row>
    <row r="2" spans="1:15" ht="55.5" customHeight="1" x14ac:dyDescent="0.25">
      <c r="A2" s="2"/>
      <c r="B2" s="2"/>
      <c r="C2" s="11"/>
      <c r="D2" s="3"/>
      <c r="E2" s="2"/>
      <c r="F2" s="6"/>
      <c r="G2" s="3"/>
      <c r="H2" s="2"/>
      <c r="I2" s="4"/>
      <c r="J2" s="13"/>
      <c r="K2" s="4"/>
      <c r="L2" s="2"/>
      <c r="M2" s="15" t="str">
        <f>IFERROR(IF(O1="مباشـــر","اذن اضافة رقم",IF(O1="ماستر لينك","تفويض رقم","")),"")</f>
        <v/>
      </c>
      <c r="N2" s="3"/>
      <c r="O2" s="2"/>
    </row>
    <row r="3" spans="1:15" ht="18.75" customHeight="1" thickBot="1" x14ac:dyDescent="0.3">
      <c r="A3" s="2"/>
      <c r="B3" s="2"/>
      <c r="C3" s="11"/>
      <c r="D3" s="3"/>
      <c r="E3" s="2"/>
      <c r="F3" s="6"/>
      <c r="G3" s="3"/>
      <c r="H3" s="2"/>
      <c r="I3" s="4"/>
      <c r="J3" s="14"/>
      <c r="K3" s="4"/>
      <c r="L3" s="2"/>
      <c r="M3" s="6"/>
      <c r="N3" s="3"/>
      <c r="O3" s="2"/>
    </row>
    <row r="4" spans="1:15" ht="72.75" customHeight="1" thickTop="1" thickBot="1" x14ac:dyDescent="0.3">
      <c r="A4" s="8" t="s">
        <v>3</v>
      </c>
      <c r="B4" s="9" t="s">
        <v>4</v>
      </c>
      <c r="C4" s="9" t="s">
        <v>0</v>
      </c>
      <c r="D4" s="9" t="s">
        <v>5</v>
      </c>
      <c r="E4" s="9" t="s">
        <v>2</v>
      </c>
      <c r="F4" s="40" t="s">
        <v>6</v>
      </c>
      <c r="G4" s="40"/>
      <c r="H4" s="9" t="s">
        <v>3</v>
      </c>
      <c r="I4" s="9" t="s">
        <v>4</v>
      </c>
      <c r="J4" s="9" t="s">
        <v>0</v>
      </c>
      <c r="K4" s="9" t="s">
        <v>5</v>
      </c>
      <c r="L4" s="9" t="s">
        <v>2</v>
      </c>
      <c r="M4" s="40" t="s">
        <v>7</v>
      </c>
      <c r="N4" s="40"/>
      <c r="O4" s="10" t="s">
        <v>8</v>
      </c>
    </row>
    <row r="5" spans="1:15" ht="35.1" customHeight="1" thickTop="1" x14ac:dyDescent="0.25">
      <c r="A5" s="28">
        <f>IF(F5&lt;&gt;"",1,"")</f>
        <v>1</v>
      </c>
      <c r="B5" s="29">
        <f>IF(C5&lt;&gt;"",COUNTIF($C$5:C5,C5),"")</f>
        <v>1</v>
      </c>
      <c r="C5" s="30" t="str">
        <f>IF(F5&lt;&gt;"",IFERROR(VLOOKUP(RIGHT(LEFT(F5,FIND("/",F5)-1),4),Codes!$A:$H,2,FALSE),"الكود غير صحيح"),"")</f>
        <v>38KDHT-48N-518 ( SKD-EXPORT)</v>
      </c>
      <c r="D5" s="29">
        <f t="array" ref="D5">IF(AND(E5&lt;&gt;E4,F5&lt;&gt;"",E5&lt;&gt;$E$4:E4),COUNTIF($E$5:$E$1000002,E5),"")</f>
        <v>1</v>
      </c>
      <c r="E5" s="31" t="str">
        <f t="shared" ref="E5:E68" si="0">IFERROR(MID(F5,FIND("/",F5)-4,4),"")</f>
        <v>4846</v>
      </c>
      <c r="F5" s="41" t="s">
        <v>29</v>
      </c>
      <c r="G5" s="42"/>
      <c r="H5" s="31">
        <f>IF(M5&lt;&gt;"",1,"")</f>
        <v>1</v>
      </c>
      <c r="I5" s="29">
        <f>IF(J5&lt;&gt;"",COUNTIF($J$5:J5,J5),"")</f>
        <v>1</v>
      </c>
      <c r="J5" s="30" t="str">
        <f>IF(M5&lt;&gt;"",IFERROR(VLOOKUP(RIGHT(LEFT(M5,FIND("/",M5)-1),4),Codes!$A:$H,2,FALSE),"الكود غير صحيح"),"")</f>
        <v>42KDHT-48N-718 (SKD-EXPORT)</v>
      </c>
      <c r="K5" s="29">
        <f t="array" ref="K5">IF(AND(M5&lt;&gt;"",L5&lt;&gt;$L$4:L4),COUNTIF($L$5:$L$1000002,L5),"")</f>
        <v>1</v>
      </c>
      <c r="L5" s="31" t="str">
        <f>IFERROR(MID(M5,FIND("/",M5)-4,4),"")</f>
        <v>4845</v>
      </c>
      <c r="M5" s="41" t="s">
        <v>30</v>
      </c>
      <c r="N5" s="42"/>
      <c r="O5" s="31" t="str">
        <f>IF(C5&lt;&gt;"",IF(VLOOKUP(E5,Codes!A:H,8,FALSE)=L5,"OK","CHEK"),"")</f>
        <v>OK</v>
      </c>
    </row>
    <row r="6" spans="1:15" ht="35.1" customHeight="1" x14ac:dyDescent="0.25">
      <c r="A6" s="32">
        <f t="shared" ref="A6:A69" si="1">IFERROR(IF(F6&lt;&gt;"",A5+1,""),"")</f>
        <v>2</v>
      </c>
      <c r="B6" s="33">
        <f>IF(C6&lt;&gt;"",COUNTIF($C$5:C6,C6),"")</f>
        <v>1</v>
      </c>
      <c r="C6" s="30" t="str">
        <f>IF(F6&lt;&gt;"",IFERROR(VLOOKUP(RIGHT(LEFT(F6,FIND("/",F6)-1),4),Codes!$A:$H,2,FALSE),"الكود غير صحيح"),"")</f>
        <v>38KDHT42N-518T</v>
      </c>
      <c r="D6" s="29">
        <f t="array" ref="D6">IF(AND(E6&lt;&gt;E5,F6&lt;&gt;"",E6&lt;&gt;$E$4:E5),COUNTIF($E$5:$E$1000002,E6),"")</f>
        <v>1</v>
      </c>
      <c r="E6" s="31" t="str">
        <f t="shared" si="0"/>
        <v>4843</v>
      </c>
      <c r="F6" s="41" t="s">
        <v>32</v>
      </c>
      <c r="G6" s="42"/>
      <c r="H6" s="34">
        <f t="shared" ref="H6:H69" si="2">IFERROR(IF(M6&lt;&gt;"",H5+1,""),"")</f>
        <v>2</v>
      </c>
      <c r="I6" s="29">
        <f>IF(J6&lt;&gt;"",COUNTIF($J$5:J6,J6),"")</f>
        <v>1</v>
      </c>
      <c r="J6" s="30" t="str">
        <f>IF(M6&lt;&gt;"",IFERROR(VLOOKUP(RIGHT(LEFT(M6,FIND("/",M6)-1),4),Codes!$A:$H,2,FALSE),"الكود غير صحيح"),"")</f>
        <v>42KDHT-42N-718T</v>
      </c>
      <c r="K6" s="29">
        <f t="array" ref="K6">IF(AND(M6&lt;&gt;"",L6&lt;&gt;$L$4:L5),COUNTIF($L$5:$L$1000002,L6),"")</f>
        <v>1</v>
      </c>
      <c r="L6" s="31" t="str">
        <f t="shared" ref="L6:L69" si="3">IFERROR(MID(M6,FIND("/",M6)-4,4),"")</f>
        <v>4842</v>
      </c>
      <c r="M6" s="41" t="s">
        <v>31</v>
      </c>
      <c r="N6" s="42"/>
      <c r="O6" s="31" t="str">
        <f>IF(C6&lt;&gt;"",IF(VLOOKUP(E6,Codes!A:H,8,FALSE)=L6,"OK","CHEK"),"")</f>
        <v>OK</v>
      </c>
    </row>
    <row r="7" spans="1:15" ht="35.1" customHeight="1" x14ac:dyDescent="0.25">
      <c r="A7" s="32" t="str">
        <f t="shared" si="1"/>
        <v/>
      </c>
      <c r="B7" s="33" t="str">
        <f>IF(C7&lt;&gt;"",COUNTIF($C$5:C7,C7),"")</f>
        <v/>
      </c>
      <c r="C7" s="30" t="str">
        <f>IF(F7&lt;&gt;"",IFERROR(VLOOKUP(RIGHT(LEFT(F7,FIND("/",F7)-1),4),Codes!$A:$H,2,FALSE),"الكود غير صحيح"),"")</f>
        <v/>
      </c>
      <c r="D7" s="29" t="str">
        <f t="array" ref="D7">IF(AND(E7&lt;&gt;E6,F7&lt;&gt;"",E7&lt;&gt;$E$4:E6),COUNTIF($E$5:$E$1000002,E7),"")</f>
        <v/>
      </c>
      <c r="E7" s="31" t="str">
        <f t="shared" si="0"/>
        <v/>
      </c>
      <c r="F7" s="41"/>
      <c r="G7" s="42"/>
      <c r="H7" s="34" t="str">
        <f t="shared" si="2"/>
        <v/>
      </c>
      <c r="I7" s="29" t="str">
        <f>IF(J7&lt;&gt;"",COUNTIF($J$5:J7,J7),"")</f>
        <v/>
      </c>
      <c r="J7" s="30" t="str">
        <f>IF(M7&lt;&gt;"",IFERROR(VLOOKUP(RIGHT(LEFT(M7,FIND("/",M7)-1),4),Codes!$A:$H,2,FALSE),"الكود غير صحيح"),"")</f>
        <v/>
      </c>
      <c r="K7" s="29" t="str">
        <f t="array" ref="K7">IF(AND(M7&lt;&gt;"",L7&lt;&gt;$L$4:L6),COUNTIF($L$5:$L$1000002,L7),"")</f>
        <v/>
      </c>
      <c r="L7" s="31" t="str">
        <f t="shared" si="3"/>
        <v/>
      </c>
      <c r="M7" s="41"/>
      <c r="N7" s="42"/>
      <c r="O7" s="31" t="str">
        <f>IF(C7&lt;&gt;"",IF(VLOOKUP(E7,Codes!A:H,8,FALSE)=L7,"OK","CHEK"),"")</f>
        <v/>
      </c>
    </row>
    <row r="8" spans="1:15" ht="35.1" customHeight="1" x14ac:dyDescent="0.25">
      <c r="A8" s="32" t="str">
        <f t="shared" si="1"/>
        <v/>
      </c>
      <c r="B8" s="33" t="str">
        <f>IF(C8&lt;&gt;"",COUNTIF($C$5:C8,C8),"")</f>
        <v/>
      </c>
      <c r="C8" s="30" t="str">
        <f>IF(F8&lt;&gt;"",IFERROR(VLOOKUP(RIGHT(LEFT(F8,FIND("/",F8)-1),4),Codes!$A:$H,2,FALSE),"الكود غير صحيح"),"")</f>
        <v/>
      </c>
      <c r="D8" s="29" t="str">
        <f t="array" ref="D8">IF(AND(E8&lt;&gt;E7,F8&lt;&gt;"",E8&lt;&gt;$E$4:E7),COUNTIF($E$5:$E$1000002,E8),"")</f>
        <v/>
      </c>
      <c r="E8" s="31" t="str">
        <f t="shared" si="0"/>
        <v/>
      </c>
      <c r="F8" s="41"/>
      <c r="G8" s="42"/>
      <c r="H8" s="34" t="str">
        <f t="shared" si="2"/>
        <v/>
      </c>
      <c r="I8" s="33" t="str">
        <f>IF(J8&lt;&gt;"",COUNTIF($J$5:J8,J8),"")</f>
        <v/>
      </c>
      <c r="J8" s="30" t="str">
        <f>IF(M8&lt;&gt;"",IFERROR(VLOOKUP(RIGHT(LEFT(M8,FIND("/",M8)-1),4),Codes!$A:$H,2,FALSE),"الكود غير صحيح"),"")</f>
        <v/>
      </c>
      <c r="K8" s="29" t="str">
        <f t="array" ref="K8">IF(AND(M8&lt;&gt;"",L8&lt;&gt;$L$4:L7),COUNTIF($L$5:$L$1000002,L8),"")</f>
        <v/>
      </c>
      <c r="L8" s="31" t="str">
        <f t="shared" si="3"/>
        <v/>
      </c>
      <c r="M8" s="41"/>
      <c r="N8" s="42"/>
      <c r="O8" s="31" t="str">
        <f>IF(C8&lt;&gt;"",IF(VLOOKUP(E8,Codes!A:H,8,FALSE)=L8,"OK","CHEK"),"")</f>
        <v/>
      </c>
    </row>
    <row r="9" spans="1:15" ht="35.1" customHeight="1" x14ac:dyDescent="0.25">
      <c r="A9" s="32" t="str">
        <f t="shared" si="1"/>
        <v/>
      </c>
      <c r="B9" s="33" t="str">
        <f>IF(C9&lt;&gt;"",COUNTIF($C$5:C9,C9),"")</f>
        <v/>
      </c>
      <c r="C9" s="30" t="str">
        <f>IF(F9&lt;&gt;"",IFERROR(VLOOKUP(RIGHT(LEFT(F9,FIND("/",F9)-1),4),Codes!$A:$H,2,FALSE),"الكود غير صحيح"),"")</f>
        <v/>
      </c>
      <c r="D9" s="29" t="str">
        <f t="array" ref="D9">IF(AND(E9&lt;&gt;E8,F9&lt;&gt;"",E9&lt;&gt;$E$4:E8),COUNTIF($E$5:$E$1000002,E9),"")</f>
        <v/>
      </c>
      <c r="E9" s="31" t="str">
        <f t="shared" si="0"/>
        <v/>
      </c>
      <c r="F9" s="41"/>
      <c r="G9" s="42"/>
      <c r="H9" s="34" t="str">
        <f t="shared" si="2"/>
        <v/>
      </c>
      <c r="I9" s="33" t="str">
        <f>IF(J9&lt;&gt;"",COUNTIF($J$5:J9,J9),"")</f>
        <v/>
      </c>
      <c r="J9" s="30" t="str">
        <f>IF(M9&lt;&gt;"",IFERROR(VLOOKUP(RIGHT(LEFT(M9,FIND("/",M9)-1),4),Codes!$A:$H,2,FALSE),"الكود غير صحيح"),"")</f>
        <v/>
      </c>
      <c r="K9" s="29" t="str">
        <f t="array" ref="K9">IF(AND(M9&lt;&gt;"",L9&lt;&gt;$L$4:L8),COUNTIF($L$5:$L$1000002,L9),"")</f>
        <v/>
      </c>
      <c r="L9" s="31" t="str">
        <f t="shared" si="3"/>
        <v/>
      </c>
      <c r="M9" s="41"/>
      <c r="N9" s="42"/>
      <c r="O9" s="31" t="str">
        <f>IF(C9&lt;&gt;"",IF(VLOOKUP(E9,Codes!A:H,8,FALSE)=L9,"OK","CHEK"),"")</f>
        <v/>
      </c>
    </row>
    <row r="10" spans="1:15" ht="35.1" customHeight="1" x14ac:dyDescent="0.25">
      <c r="A10" s="32" t="str">
        <f t="shared" si="1"/>
        <v/>
      </c>
      <c r="B10" s="33" t="str">
        <f>IF(C10&lt;&gt;"",COUNTIF($C$5:C10,C10),"")</f>
        <v/>
      </c>
      <c r="C10" s="30" t="str">
        <f>IF(F10&lt;&gt;"",IFERROR(VLOOKUP(RIGHT(LEFT(F10,FIND("/",F10)-1),4),Codes!$A:$H,2,FALSE),"الكود غير صحيح"),"")</f>
        <v/>
      </c>
      <c r="D10" s="29" t="str">
        <f t="array" ref="D10">IF(AND(E10&lt;&gt;E9,F10&lt;&gt;"",E10&lt;&gt;$E$4:E9),COUNTIF($E$5:$E$1000002,E10),"")</f>
        <v/>
      </c>
      <c r="E10" s="31" t="str">
        <f t="shared" si="0"/>
        <v/>
      </c>
      <c r="F10" s="41"/>
      <c r="G10" s="42"/>
      <c r="H10" s="34" t="str">
        <f t="shared" si="2"/>
        <v/>
      </c>
      <c r="I10" s="33" t="str">
        <f>IF(J10&lt;&gt;"",COUNTIF($J$5:J10,J10),"")</f>
        <v/>
      </c>
      <c r="J10" s="30" t="str">
        <f>IF(M10&lt;&gt;"",IFERROR(VLOOKUP(RIGHT(LEFT(M10,FIND("/",M10)-1),4),Codes!$A:$H,2,FALSE),"الكود غير صحيح"),"")</f>
        <v/>
      </c>
      <c r="K10" s="29" t="str">
        <f t="array" ref="K10">IF(AND(M10&lt;&gt;"",L10&lt;&gt;$L$4:L9),COUNTIF($L$5:$L$1000002,L10),"")</f>
        <v/>
      </c>
      <c r="L10" s="31" t="str">
        <f t="shared" si="3"/>
        <v/>
      </c>
      <c r="M10" s="41"/>
      <c r="N10" s="42"/>
      <c r="O10" s="31" t="str">
        <f>IF(C10&lt;&gt;"",IF(VLOOKUP(E10,Codes!A:H,8,FALSE)=L10,"OK","CHEK"),"")</f>
        <v/>
      </c>
    </row>
    <row r="11" spans="1:15" ht="35.1" customHeight="1" x14ac:dyDescent="0.25">
      <c r="A11" s="32" t="str">
        <f t="shared" si="1"/>
        <v/>
      </c>
      <c r="B11" s="33" t="str">
        <f>IF(C11&lt;&gt;"",COUNTIF($C$5:C11,C11),"")</f>
        <v/>
      </c>
      <c r="C11" s="30" t="str">
        <f>IF(F11&lt;&gt;"",IFERROR(VLOOKUP(RIGHT(LEFT(F11,FIND("/",F11)-1),4),Codes!$A:$H,2,FALSE),"الكود غير صحيح"),"")</f>
        <v/>
      </c>
      <c r="D11" s="29" t="str">
        <f t="array" ref="D11">IF(AND(E11&lt;&gt;E10,F11&lt;&gt;"",E11&lt;&gt;$E$4:E10),COUNTIF($E$5:$E$1000002,E11),"")</f>
        <v/>
      </c>
      <c r="E11" s="31" t="str">
        <f t="shared" si="0"/>
        <v/>
      </c>
      <c r="F11" s="41"/>
      <c r="G11" s="42"/>
      <c r="H11" s="34" t="str">
        <f t="shared" si="2"/>
        <v/>
      </c>
      <c r="I11" s="33" t="str">
        <f>IF(J11&lt;&gt;"",COUNTIF($J$5:J11,J11),"")</f>
        <v/>
      </c>
      <c r="J11" s="30" t="str">
        <f>IF(M11&lt;&gt;"",IFERROR(VLOOKUP(RIGHT(LEFT(M11,FIND("/",M11)-1),4),Codes!$A:$H,2,FALSE),"الكود غير صحيح"),"")</f>
        <v/>
      </c>
      <c r="K11" s="29" t="str">
        <f t="array" ref="K11">IF(AND(M11&lt;&gt;"",L11&lt;&gt;$L$4:L10),COUNTIF($L$5:$L$1000002,L11),"")</f>
        <v/>
      </c>
      <c r="L11" s="31" t="str">
        <f t="shared" si="3"/>
        <v/>
      </c>
      <c r="M11" s="41"/>
      <c r="N11" s="42"/>
      <c r="O11" s="31" t="str">
        <f>IF(C11&lt;&gt;"",IF(VLOOKUP(E11,Codes!A:H,8,FALSE)=L11,"OK","CHEK"),"")</f>
        <v/>
      </c>
    </row>
    <row r="12" spans="1:15" ht="35.1" customHeight="1" x14ac:dyDescent="0.25">
      <c r="A12" s="32" t="str">
        <f t="shared" si="1"/>
        <v/>
      </c>
      <c r="B12" s="33" t="str">
        <f>IF(C12&lt;&gt;"",COUNTIF($C$5:C12,C12),"")</f>
        <v/>
      </c>
      <c r="C12" s="30" t="str">
        <f>IF(F12&lt;&gt;"",IFERROR(VLOOKUP(RIGHT(LEFT(F12,FIND("/",F12)-1),4),Codes!$A:$H,2,FALSE),"الكود غير صحيح"),"")</f>
        <v/>
      </c>
      <c r="D12" s="29" t="str">
        <f t="array" ref="D12">IF(AND(E12&lt;&gt;E11,F12&lt;&gt;"",E12&lt;&gt;$E$4:E11),COUNTIF($E$5:$E$1000002,E12),"")</f>
        <v/>
      </c>
      <c r="E12" s="31" t="str">
        <f t="shared" si="0"/>
        <v/>
      </c>
      <c r="F12" s="41"/>
      <c r="G12" s="42"/>
      <c r="H12" s="34" t="str">
        <f t="shared" si="2"/>
        <v/>
      </c>
      <c r="I12" s="33" t="str">
        <f>IF(J12&lt;&gt;"",COUNTIF($J$5:J12,J12),"")</f>
        <v/>
      </c>
      <c r="J12" s="30" t="str">
        <f>IF(M12&lt;&gt;"",IFERROR(VLOOKUP(RIGHT(LEFT(M12,FIND("/",M12)-1),4),Codes!$A:$H,2,FALSE),"الكود غير صحيح"),"")</f>
        <v/>
      </c>
      <c r="K12" s="29" t="str">
        <f t="array" ref="K12">IF(AND(M12&lt;&gt;"",L12&lt;&gt;$L$4:L11),COUNTIF($L$5:$L$1000002,L12),"")</f>
        <v/>
      </c>
      <c r="L12" s="31" t="str">
        <f t="shared" si="3"/>
        <v/>
      </c>
      <c r="M12" s="41"/>
      <c r="N12" s="42"/>
      <c r="O12" s="31" t="str">
        <f>IF(C12&lt;&gt;"",IF(VLOOKUP(E12,Codes!A:H,8,FALSE)=L12,"OK","CHEK"),"")</f>
        <v/>
      </c>
    </row>
    <row r="13" spans="1:15" ht="35.1" customHeight="1" x14ac:dyDescent="0.25">
      <c r="A13" s="32" t="str">
        <f t="shared" si="1"/>
        <v/>
      </c>
      <c r="B13" s="33" t="str">
        <f>IF(C13&lt;&gt;"",COUNTIF($C$5:C13,C13),"")</f>
        <v/>
      </c>
      <c r="C13" s="30" t="str">
        <f>IF(F13&lt;&gt;"",IFERROR(VLOOKUP(RIGHT(LEFT(F13,FIND("/",F13)-1),4),Codes!$A:$H,2,FALSE),"الكود غير صحيح"),"")</f>
        <v/>
      </c>
      <c r="D13" s="29" t="str">
        <f t="array" ref="D13">IF(AND(E13&lt;&gt;E12,F13&lt;&gt;"",E13&lt;&gt;$E$4:E12),COUNTIF($E$5:$E$1000002,E13),"")</f>
        <v/>
      </c>
      <c r="E13" s="31" t="str">
        <f t="shared" si="0"/>
        <v/>
      </c>
      <c r="F13" s="41"/>
      <c r="G13" s="42"/>
      <c r="H13" s="34" t="str">
        <f t="shared" si="2"/>
        <v/>
      </c>
      <c r="I13" s="33" t="str">
        <f>IF(J13&lt;&gt;"",COUNTIF($J$5:J13,J13),"")</f>
        <v/>
      </c>
      <c r="J13" s="30" t="str">
        <f>IF(M13&lt;&gt;"",IFERROR(VLOOKUP(RIGHT(LEFT(M13,FIND("/",M13)-1),4),Codes!$A:$H,2,FALSE),"الكود غير صحيح"),"")</f>
        <v/>
      </c>
      <c r="K13" s="29" t="str">
        <f t="array" ref="K13">IF(AND(M13&lt;&gt;"",L13&lt;&gt;$L$4:L12),COUNTIF($L$5:$L$1000002,L13),"")</f>
        <v/>
      </c>
      <c r="L13" s="31" t="str">
        <f t="shared" si="3"/>
        <v/>
      </c>
      <c r="M13" s="41"/>
      <c r="N13" s="42"/>
      <c r="O13" s="31" t="str">
        <f>IF(C13&lt;&gt;"",IF(VLOOKUP(E13,Codes!A:H,8,FALSE)=L13,"OK","CHEK"),"")</f>
        <v/>
      </c>
    </row>
    <row r="14" spans="1:15" ht="35.1" customHeight="1" x14ac:dyDescent="0.25">
      <c r="A14" s="32" t="str">
        <f t="shared" si="1"/>
        <v/>
      </c>
      <c r="B14" s="33" t="str">
        <f>IF(C14&lt;&gt;"",COUNTIF($C$5:C14,C14),"")</f>
        <v/>
      </c>
      <c r="C14" s="30" t="str">
        <f>IF(F14&lt;&gt;"",IFERROR(VLOOKUP(RIGHT(LEFT(F14,FIND("/",F14)-1),4),Codes!$A:$H,2,FALSE),"الكود غير صحيح"),"")</f>
        <v/>
      </c>
      <c r="D14" s="29" t="str">
        <f t="array" ref="D14">IF(AND(E14&lt;&gt;E13,F14&lt;&gt;"",E14&lt;&gt;$E$4:E13),COUNTIF($E$5:$E$1000002,E14),"")</f>
        <v/>
      </c>
      <c r="E14" s="31" t="str">
        <f t="shared" si="0"/>
        <v/>
      </c>
      <c r="F14" s="41"/>
      <c r="G14" s="42"/>
      <c r="H14" s="34" t="str">
        <f t="shared" si="2"/>
        <v/>
      </c>
      <c r="I14" s="33" t="str">
        <f>IF(J14&lt;&gt;"",COUNTIF($J$5:J14,J14),"")</f>
        <v/>
      </c>
      <c r="J14" s="30" t="str">
        <f>IF(M14&lt;&gt;"",IFERROR(VLOOKUP(RIGHT(LEFT(M14,FIND("/",M14)-1),4),Codes!$A:$H,2,FALSE),"الكود غير صحيح"),"")</f>
        <v/>
      </c>
      <c r="K14" s="29" t="str">
        <f t="array" ref="K14">IF(AND(M14&lt;&gt;"",L14&lt;&gt;$L$4:L13),COUNTIF($L$5:$L$1000002,L14),"")</f>
        <v/>
      </c>
      <c r="L14" s="31" t="str">
        <f t="shared" si="3"/>
        <v/>
      </c>
      <c r="M14" s="41"/>
      <c r="N14" s="42"/>
      <c r="O14" s="31" t="str">
        <f>IF(C14&lt;&gt;"",IF(VLOOKUP(E14,Codes!A:H,8,FALSE)=L14,"OK","CHEK"),"")</f>
        <v/>
      </c>
    </row>
    <row r="15" spans="1:15" ht="35.1" customHeight="1" x14ac:dyDescent="0.25">
      <c r="A15" s="32" t="str">
        <f t="shared" si="1"/>
        <v/>
      </c>
      <c r="B15" s="33" t="str">
        <f>IF(C15&lt;&gt;"",COUNTIF($C$5:C15,C15),"")</f>
        <v/>
      </c>
      <c r="C15" s="30" t="str">
        <f>IF(F15&lt;&gt;"",IFERROR(VLOOKUP(RIGHT(LEFT(F15,FIND("/",F15)-1),4),Codes!$A:$H,2,FALSE),"الكود غير صحيح"),"")</f>
        <v/>
      </c>
      <c r="D15" s="29" t="str">
        <f t="array" ref="D15">IF(AND(E15&lt;&gt;E14,F15&lt;&gt;"",E15&lt;&gt;$E$4:E14),COUNTIF($E$5:$E$1000002,E15),"")</f>
        <v/>
      </c>
      <c r="E15" s="31" t="str">
        <f t="shared" si="0"/>
        <v/>
      </c>
      <c r="F15" s="41"/>
      <c r="G15" s="42"/>
      <c r="H15" s="34" t="str">
        <f t="shared" si="2"/>
        <v/>
      </c>
      <c r="I15" s="33" t="str">
        <f>IF(J15&lt;&gt;"",COUNTIF($J$5:J15,J15),"")</f>
        <v/>
      </c>
      <c r="J15" s="30" t="str">
        <f>IF(M15&lt;&gt;"",IFERROR(VLOOKUP(RIGHT(LEFT(M15,FIND("/",M15)-1),4),Codes!$A:$H,2,FALSE),"الكود غير صحيح"),"")</f>
        <v/>
      </c>
      <c r="K15" s="29" t="str">
        <f t="array" ref="K15">IF(AND(M15&lt;&gt;"",L15&lt;&gt;$L$4:L14),COUNTIF($L$5:$L$1000002,L15),"")</f>
        <v/>
      </c>
      <c r="L15" s="31" t="str">
        <f t="shared" si="3"/>
        <v/>
      </c>
      <c r="M15" s="41"/>
      <c r="N15" s="42"/>
      <c r="O15" s="31" t="str">
        <f>IF(C15&lt;&gt;"",IF(VLOOKUP(E15,Codes!A:H,8,FALSE)=L15,"OK","CHEK"),"")</f>
        <v/>
      </c>
    </row>
    <row r="16" spans="1:15" ht="35.1" customHeight="1" x14ac:dyDescent="0.25">
      <c r="A16" s="32" t="str">
        <f t="shared" si="1"/>
        <v/>
      </c>
      <c r="B16" s="33" t="str">
        <f>IF(C16&lt;&gt;"",COUNTIF($C$5:C16,C16),"")</f>
        <v/>
      </c>
      <c r="C16" s="30" t="str">
        <f>IF(F16&lt;&gt;"",IFERROR(VLOOKUP(RIGHT(LEFT(F16,FIND("/",F16)-1),4),Codes!$A:$H,2,FALSE),"الكود غير صحيح"),"")</f>
        <v/>
      </c>
      <c r="D16" s="29" t="str">
        <f t="array" ref="D16">IF(AND(E16&lt;&gt;E15,F16&lt;&gt;"",E16&lt;&gt;$E$4:E15),COUNTIF($E$5:$E$1000002,E16),"")</f>
        <v/>
      </c>
      <c r="E16" s="31" t="str">
        <f t="shared" si="0"/>
        <v/>
      </c>
      <c r="F16" s="41"/>
      <c r="G16" s="42"/>
      <c r="H16" s="34" t="str">
        <f t="shared" si="2"/>
        <v/>
      </c>
      <c r="I16" s="33" t="str">
        <f>IF(J16&lt;&gt;"",COUNTIF($J$5:J16,J16),"")</f>
        <v/>
      </c>
      <c r="J16" s="30" t="str">
        <f>IF(M16&lt;&gt;"",IFERROR(VLOOKUP(RIGHT(LEFT(M16,FIND("/",M16)-1),4),Codes!$A:$H,2,FALSE),"الكود غير صحيح"),"")</f>
        <v/>
      </c>
      <c r="K16" s="29" t="str">
        <f t="array" ref="K16">IF(AND(M16&lt;&gt;"",L16&lt;&gt;$L$4:L15),COUNTIF($L$5:$L$1000002,L16),"")</f>
        <v/>
      </c>
      <c r="L16" s="31" t="str">
        <f t="shared" si="3"/>
        <v/>
      </c>
      <c r="M16" s="41"/>
      <c r="N16" s="42"/>
      <c r="O16" s="31" t="str">
        <f>IF(C16&lt;&gt;"",IF(VLOOKUP(E16,Codes!A:H,8,FALSE)=L16,"OK","CHEK"),"")</f>
        <v/>
      </c>
    </row>
    <row r="17" spans="1:15" ht="35.1" customHeight="1" x14ac:dyDescent="0.25">
      <c r="A17" s="32" t="str">
        <f t="shared" si="1"/>
        <v/>
      </c>
      <c r="B17" s="33" t="str">
        <f>IF(C17&lt;&gt;"",COUNTIF($C$5:C17,C17),"")</f>
        <v/>
      </c>
      <c r="C17" s="30" t="str">
        <f>IF(F17&lt;&gt;"",IFERROR(VLOOKUP(RIGHT(LEFT(F17,FIND("/",F17)-1),4),Codes!$A:$H,2,FALSE),"الكود غير صحيح"),"")</f>
        <v/>
      </c>
      <c r="D17" s="29" t="str">
        <f t="array" ref="D17">IF(AND(E17&lt;&gt;E16,F17&lt;&gt;"",E17&lt;&gt;$E$4:E16),COUNTIF($E$5:$E$1000002,E17),"")</f>
        <v/>
      </c>
      <c r="E17" s="31" t="str">
        <f t="shared" si="0"/>
        <v/>
      </c>
      <c r="F17" s="41"/>
      <c r="G17" s="42"/>
      <c r="H17" s="34" t="str">
        <f t="shared" si="2"/>
        <v/>
      </c>
      <c r="I17" s="33" t="str">
        <f>IF(J17&lt;&gt;"",COUNTIF($J$5:J17,J17),"")</f>
        <v/>
      </c>
      <c r="J17" s="30" t="str">
        <f>IF(M17&lt;&gt;"",IFERROR(VLOOKUP(RIGHT(LEFT(M17,FIND("/",M17)-1),4),Codes!$A:$H,2,FALSE),"الكود غير صحيح"),"")</f>
        <v/>
      </c>
      <c r="K17" s="29" t="str">
        <f t="array" ref="K17">IF(AND(M17&lt;&gt;"",L17&lt;&gt;$L$4:L16),COUNTIF($L$5:$L$1000002,L17),"")</f>
        <v/>
      </c>
      <c r="L17" s="31" t="str">
        <f t="shared" si="3"/>
        <v/>
      </c>
      <c r="M17" s="41"/>
      <c r="N17" s="42"/>
      <c r="O17" s="31" t="str">
        <f>IF(C17&lt;&gt;"",IF(VLOOKUP(E17,Codes!A:H,8,FALSE)=L17,"OK","CHEK"),"")</f>
        <v/>
      </c>
    </row>
    <row r="18" spans="1:15" ht="35.1" customHeight="1" x14ac:dyDescent="0.25">
      <c r="A18" s="32" t="str">
        <f t="shared" si="1"/>
        <v/>
      </c>
      <c r="B18" s="33" t="str">
        <f>IF(C18&lt;&gt;"",COUNTIF($C$5:C18,C18),"")</f>
        <v/>
      </c>
      <c r="C18" s="30" t="str">
        <f>IF(F18&lt;&gt;"",IFERROR(VLOOKUP(RIGHT(LEFT(F18,FIND("/",F18)-1),4),Codes!$A:$H,2,FALSE),"الكود غير صحيح"),"")</f>
        <v/>
      </c>
      <c r="D18" s="29" t="str">
        <f t="array" ref="D18">IF(AND(E18&lt;&gt;E17,F18&lt;&gt;"",E18&lt;&gt;$E$4:E17),COUNTIF($E$5:$E$1000002,E18),"")</f>
        <v/>
      </c>
      <c r="E18" s="31" t="str">
        <f t="shared" si="0"/>
        <v/>
      </c>
      <c r="F18" s="41"/>
      <c r="G18" s="42"/>
      <c r="H18" s="34" t="str">
        <f t="shared" si="2"/>
        <v/>
      </c>
      <c r="I18" s="33" t="str">
        <f>IF(J18&lt;&gt;"",COUNTIF($J$5:J18,J18),"")</f>
        <v/>
      </c>
      <c r="J18" s="30" t="str">
        <f>IF(M18&lt;&gt;"",IFERROR(VLOOKUP(RIGHT(LEFT(M18,FIND("/",M18)-1),4),Codes!$A:$H,2,FALSE),"الكود غير صحيح"),"")</f>
        <v/>
      </c>
      <c r="K18" s="29" t="str">
        <f t="array" ref="K18">IF(AND(M18&lt;&gt;"",L18&lt;&gt;$L$4:L17),COUNTIF($L$5:$L$1000002,L18),"")</f>
        <v/>
      </c>
      <c r="L18" s="31" t="str">
        <f t="shared" si="3"/>
        <v/>
      </c>
      <c r="M18" s="41"/>
      <c r="N18" s="42"/>
      <c r="O18" s="31" t="str">
        <f>IF(C18&lt;&gt;"",IF(VLOOKUP(E18,Codes!A:H,8,FALSE)=L18,"OK","CHEK"),"")</f>
        <v/>
      </c>
    </row>
    <row r="19" spans="1:15" ht="35.1" customHeight="1" x14ac:dyDescent="0.25">
      <c r="A19" s="32" t="str">
        <f t="shared" si="1"/>
        <v/>
      </c>
      <c r="B19" s="33" t="str">
        <f>IF(C19&lt;&gt;"",COUNTIF($C$5:C19,C19),"")</f>
        <v/>
      </c>
      <c r="C19" s="30" t="str">
        <f>IF(F19&lt;&gt;"",IFERROR(VLOOKUP(RIGHT(LEFT(F19,FIND("/",F19)-1),4),Codes!$A:$H,2,FALSE),"الكود غير صحيح"),"")</f>
        <v/>
      </c>
      <c r="D19" s="29" t="str">
        <f t="array" ref="D19">IF(AND(E19&lt;&gt;E18,F19&lt;&gt;"",E19&lt;&gt;$E$4:E18),COUNTIF($E$5:$E$1000002,E19),"")</f>
        <v/>
      </c>
      <c r="E19" s="31" t="str">
        <f t="shared" si="0"/>
        <v/>
      </c>
      <c r="F19" s="41"/>
      <c r="G19" s="42"/>
      <c r="H19" s="34" t="str">
        <f t="shared" si="2"/>
        <v/>
      </c>
      <c r="I19" s="33" t="str">
        <f>IF(J19&lt;&gt;"",COUNTIF($J$5:J19,J19),"")</f>
        <v/>
      </c>
      <c r="J19" s="30" t="str">
        <f>IF(M19&lt;&gt;"",IFERROR(VLOOKUP(RIGHT(LEFT(M19,FIND("/",M19)-1),4),Codes!$A:$H,2,FALSE),"الكود غير صحيح"),"")</f>
        <v/>
      </c>
      <c r="K19" s="29" t="str">
        <f t="array" ref="K19">IF(AND(M19&lt;&gt;"",L19&lt;&gt;$L$4:L18),COUNTIF($L$5:$L$1000002,L19),"")</f>
        <v/>
      </c>
      <c r="L19" s="31" t="str">
        <f t="shared" si="3"/>
        <v/>
      </c>
      <c r="M19" s="41"/>
      <c r="N19" s="42"/>
      <c r="O19" s="31" t="str">
        <f>IF(C19&lt;&gt;"",IF(VLOOKUP(E19,Codes!A:H,8,FALSE)=L19,"OK","CHEK"),"")</f>
        <v/>
      </c>
    </row>
    <row r="20" spans="1:15" ht="35.1" customHeight="1" x14ac:dyDescent="0.25">
      <c r="A20" s="32" t="str">
        <f t="shared" si="1"/>
        <v/>
      </c>
      <c r="B20" s="33" t="str">
        <f>IF(C20&lt;&gt;"",COUNTIF($C$5:C20,C20),"")</f>
        <v/>
      </c>
      <c r="C20" s="30" t="str">
        <f>IF(F20&lt;&gt;"",IFERROR(VLOOKUP(RIGHT(LEFT(F20,FIND("/",F20)-1),4),Codes!$A:$H,2,FALSE),"الكود غير صحيح"),"")</f>
        <v/>
      </c>
      <c r="D20" s="29" t="str">
        <f t="array" ref="D20">IF(AND(E20&lt;&gt;E19,F20&lt;&gt;"",E20&lt;&gt;$E$4:E19),COUNTIF($E$5:$E$1000002,E20),"")</f>
        <v/>
      </c>
      <c r="E20" s="31" t="str">
        <f t="shared" si="0"/>
        <v/>
      </c>
      <c r="F20" s="41"/>
      <c r="G20" s="42"/>
      <c r="H20" s="34" t="str">
        <f t="shared" si="2"/>
        <v/>
      </c>
      <c r="I20" s="33" t="str">
        <f>IF(J20&lt;&gt;"",COUNTIF($J$5:J20,J20),"")</f>
        <v/>
      </c>
      <c r="J20" s="30" t="str">
        <f>IF(M20&lt;&gt;"",IFERROR(VLOOKUP(RIGHT(LEFT(M20,FIND("/",M20)-1),4),Codes!$A:$H,2,FALSE),"الكود غير صحيح"),"")</f>
        <v/>
      </c>
      <c r="K20" s="29" t="str">
        <f t="array" ref="K20">IF(AND(M20&lt;&gt;"",L20&lt;&gt;$L$4:L19),COUNTIF($L$5:$L$1000002,L20),"")</f>
        <v/>
      </c>
      <c r="L20" s="31" t="str">
        <f t="shared" si="3"/>
        <v/>
      </c>
      <c r="M20" s="41"/>
      <c r="N20" s="42"/>
      <c r="O20" s="31" t="str">
        <f>IF(C20&lt;&gt;"",IF(VLOOKUP(E20,Codes!A:H,8,FALSE)=L20,"OK","CHEK"),"")</f>
        <v/>
      </c>
    </row>
    <row r="21" spans="1:15" ht="35.1" customHeight="1" x14ac:dyDescent="0.25">
      <c r="A21" s="32" t="str">
        <f t="shared" si="1"/>
        <v/>
      </c>
      <c r="B21" s="33" t="str">
        <f>IF(C21&lt;&gt;"",COUNTIF($C$5:C21,C21),"")</f>
        <v/>
      </c>
      <c r="C21" s="30" t="str">
        <f>IF(F21&lt;&gt;"",IFERROR(VLOOKUP(RIGHT(LEFT(F21,FIND("/",F21)-1),4),Codes!$A:$H,2,FALSE),"الكود غير صحيح"),"")</f>
        <v/>
      </c>
      <c r="D21" s="29" t="str">
        <f t="array" ref="D21">IF(AND(E21&lt;&gt;E20,F21&lt;&gt;"",E21&lt;&gt;$E$4:E20),COUNTIF($E$5:$E$1000002,E21),"")</f>
        <v/>
      </c>
      <c r="E21" s="31" t="str">
        <f t="shared" si="0"/>
        <v/>
      </c>
      <c r="F21" s="41"/>
      <c r="G21" s="42"/>
      <c r="H21" s="34" t="str">
        <f t="shared" si="2"/>
        <v/>
      </c>
      <c r="I21" s="33" t="str">
        <f>IF(J21&lt;&gt;"",COUNTIF($J$5:J21,J21),"")</f>
        <v/>
      </c>
      <c r="J21" s="30" t="str">
        <f>IF(M21&lt;&gt;"",IFERROR(VLOOKUP(RIGHT(LEFT(M21,FIND("/",M21)-1),4),Codes!$A:$H,2,FALSE),"الكود غير صحيح"),"")</f>
        <v/>
      </c>
      <c r="K21" s="29" t="str">
        <f t="array" ref="K21">IF(AND(M21&lt;&gt;"",L21&lt;&gt;$L$4:L20),COUNTIF($L$5:$L$1000002,L21),"")</f>
        <v/>
      </c>
      <c r="L21" s="31" t="str">
        <f t="shared" si="3"/>
        <v/>
      </c>
      <c r="M21" s="41"/>
      <c r="N21" s="42"/>
      <c r="O21" s="31" t="str">
        <f>IF(C21&lt;&gt;"",IF(VLOOKUP(E21,Codes!A:H,8,FALSE)=L21,"OK","CHEK"),"")</f>
        <v/>
      </c>
    </row>
    <row r="22" spans="1:15" ht="35.1" customHeight="1" x14ac:dyDescent="0.25">
      <c r="A22" s="32" t="str">
        <f t="shared" si="1"/>
        <v/>
      </c>
      <c r="B22" s="33" t="str">
        <f>IF(C22&lt;&gt;"",COUNTIF($C$5:C22,C22),"")</f>
        <v/>
      </c>
      <c r="C22" s="30" t="str">
        <f>IF(F22&lt;&gt;"",IFERROR(VLOOKUP(RIGHT(LEFT(F22,FIND("/",F22)-1),4),Codes!$A:$H,2,FALSE),"الكود غير صحيح"),"")</f>
        <v/>
      </c>
      <c r="D22" s="29" t="str">
        <f t="array" ref="D22">IF(AND(E22&lt;&gt;E21,F22&lt;&gt;"",E22&lt;&gt;$E$4:E21),COUNTIF($E$5:$E$1000002,E22),"")</f>
        <v/>
      </c>
      <c r="E22" s="31" t="str">
        <f t="shared" si="0"/>
        <v/>
      </c>
      <c r="F22" s="41"/>
      <c r="G22" s="42"/>
      <c r="H22" s="34" t="str">
        <f t="shared" si="2"/>
        <v/>
      </c>
      <c r="I22" s="33" t="str">
        <f>IF(J22&lt;&gt;"",COUNTIF($J$5:J22,J22),"")</f>
        <v/>
      </c>
      <c r="J22" s="30" t="str">
        <f>IF(M22&lt;&gt;"",IFERROR(VLOOKUP(RIGHT(LEFT(M22,FIND("/",M22)-1),4),Codes!$A:$H,2,FALSE),"الكود غير صحيح"),"")</f>
        <v/>
      </c>
      <c r="K22" s="29" t="str">
        <f t="array" ref="K22">IF(AND(M22&lt;&gt;"",L22&lt;&gt;$L$4:L21),COUNTIF($L$5:$L$1000002,L22),"")</f>
        <v/>
      </c>
      <c r="L22" s="31" t="str">
        <f t="shared" si="3"/>
        <v/>
      </c>
      <c r="M22" s="41"/>
      <c r="N22" s="42"/>
      <c r="O22" s="31" t="str">
        <f>IF(C22&lt;&gt;"",IF(VLOOKUP(E22,Codes!A:H,8,FALSE)=L22,"OK","CHEK"),"")</f>
        <v/>
      </c>
    </row>
    <row r="23" spans="1:15" ht="35.1" customHeight="1" x14ac:dyDescent="0.25">
      <c r="A23" s="32" t="str">
        <f t="shared" si="1"/>
        <v/>
      </c>
      <c r="B23" s="33" t="str">
        <f>IF(C23&lt;&gt;"",COUNTIF($C$5:C23,C23),"")</f>
        <v/>
      </c>
      <c r="C23" s="30" t="str">
        <f>IF(F23&lt;&gt;"",IFERROR(VLOOKUP(RIGHT(LEFT(F23,FIND("/",F23)-1),4),Codes!$A:$H,2,FALSE),"الكود غير صحيح"),"")</f>
        <v/>
      </c>
      <c r="D23" s="29" t="str">
        <f t="array" ref="D23">IF(AND(E23&lt;&gt;E22,F23&lt;&gt;"",E23&lt;&gt;$E$4:E22),COUNTIF($E$5:$E$1000002,E23),"")</f>
        <v/>
      </c>
      <c r="E23" s="31" t="str">
        <f t="shared" si="0"/>
        <v/>
      </c>
      <c r="F23" s="41"/>
      <c r="G23" s="42"/>
      <c r="H23" s="34" t="str">
        <f t="shared" si="2"/>
        <v/>
      </c>
      <c r="I23" s="33" t="str">
        <f>IF(J23&lt;&gt;"",COUNTIF($J$5:J23,J23),"")</f>
        <v/>
      </c>
      <c r="J23" s="30" t="str">
        <f>IF(M23&lt;&gt;"",IFERROR(VLOOKUP(RIGHT(LEFT(M23,FIND("/",M23)-1),4),Codes!$A:$H,2,FALSE),"الكود غير صحيح"),"")</f>
        <v/>
      </c>
      <c r="K23" s="29" t="str">
        <f t="array" ref="K23">IF(AND(M23&lt;&gt;"",L23&lt;&gt;$L$4:L22),COUNTIF($L$5:$L$1000002,L23),"")</f>
        <v/>
      </c>
      <c r="L23" s="31" t="str">
        <f t="shared" si="3"/>
        <v/>
      </c>
      <c r="M23" s="41"/>
      <c r="N23" s="42"/>
      <c r="O23" s="31" t="str">
        <f>IF(C23&lt;&gt;"",IF(VLOOKUP(E23,Codes!A:H,8,FALSE)=L23,"OK","CHEK"),"")</f>
        <v/>
      </c>
    </row>
    <row r="24" spans="1:15" ht="35.1" customHeight="1" x14ac:dyDescent="0.25">
      <c r="A24" s="32" t="str">
        <f t="shared" si="1"/>
        <v/>
      </c>
      <c r="B24" s="33" t="str">
        <f>IF(C24&lt;&gt;"",COUNTIF($C$5:C24,C24),"")</f>
        <v/>
      </c>
      <c r="C24" s="30" t="str">
        <f>IF(F24&lt;&gt;"",IFERROR(VLOOKUP(RIGHT(LEFT(F24,FIND("/",F24)-1),4),Codes!$A:$H,2,FALSE),"الكود غير صحيح"),"")</f>
        <v/>
      </c>
      <c r="D24" s="29" t="str">
        <f t="array" ref="D24">IF(AND(E24&lt;&gt;E23,F24&lt;&gt;"",E24&lt;&gt;$E$4:E23),COUNTIF($E$5:$E$1000002,E24),"")</f>
        <v/>
      </c>
      <c r="E24" s="31" t="str">
        <f t="shared" si="0"/>
        <v/>
      </c>
      <c r="F24" s="41"/>
      <c r="G24" s="42"/>
      <c r="H24" s="34" t="str">
        <f t="shared" si="2"/>
        <v/>
      </c>
      <c r="I24" s="33" t="str">
        <f>IF(J24&lt;&gt;"",COUNTIF($J$5:J24,J24),"")</f>
        <v/>
      </c>
      <c r="J24" s="30" t="str">
        <f>IF(M24&lt;&gt;"",IFERROR(VLOOKUP(RIGHT(LEFT(M24,FIND("/",M24)-1),4),Codes!$A:$H,2,FALSE),"الكود غير صحيح"),"")</f>
        <v/>
      </c>
      <c r="K24" s="29" t="str">
        <f t="array" ref="K24">IF(AND(M24&lt;&gt;"",L24&lt;&gt;$L$4:L23),COUNTIF($L$5:$L$1000002,L24),"")</f>
        <v/>
      </c>
      <c r="L24" s="31" t="str">
        <f t="shared" si="3"/>
        <v/>
      </c>
      <c r="M24" s="41"/>
      <c r="N24" s="42"/>
      <c r="O24" s="31" t="str">
        <f>IF(C24&lt;&gt;"",IF(VLOOKUP(E24,Codes!A:H,8,FALSE)=L24,"OK","CHEK"),"")</f>
        <v/>
      </c>
    </row>
    <row r="25" spans="1:15" ht="35.1" customHeight="1" x14ac:dyDescent="0.25">
      <c r="A25" s="32" t="str">
        <f t="shared" si="1"/>
        <v/>
      </c>
      <c r="B25" s="33" t="str">
        <f>IF(C25&lt;&gt;"",COUNTIF($C$5:C25,C25),"")</f>
        <v/>
      </c>
      <c r="C25" s="30" t="str">
        <f>IF(F25&lt;&gt;"",IFERROR(VLOOKUP(RIGHT(LEFT(F25,FIND("/",F25)-1),4),Codes!$A:$H,2,FALSE),"الكود غير صحيح"),"")</f>
        <v/>
      </c>
      <c r="D25" s="29" t="str">
        <f t="array" ref="D25">IF(AND(E25&lt;&gt;E24,F25&lt;&gt;"",E25&lt;&gt;$E$4:E24),COUNTIF($E$5:$E$1000002,E25),"")</f>
        <v/>
      </c>
      <c r="E25" s="31" t="str">
        <f t="shared" si="0"/>
        <v/>
      </c>
      <c r="F25" s="41"/>
      <c r="G25" s="42"/>
      <c r="H25" s="34" t="str">
        <f t="shared" si="2"/>
        <v/>
      </c>
      <c r="I25" s="33" t="str">
        <f>IF(J25&lt;&gt;"",COUNTIF($J$5:J25,J25),"")</f>
        <v/>
      </c>
      <c r="J25" s="30" t="str">
        <f>IF(M25&lt;&gt;"",IFERROR(VLOOKUP(RIGHT(LEFT(M25,FIND("/",M25)-1),4),Codes!$A:$H,2,FALSE),"الكود غير صحيح"),"")</f>
        <v/>
      </c>
      <c r="K25" s="29" t="str">
        <f t="array" ref="K25">IF(AND(M25&lt;&gt;"",L25&lt;&gt;$L$4:L24),COUNTIF($L$5:$L$1000002,L25),"")</f>
        <v/>
      </c>
      <c r="L25" s="31" t="str">
        <f t="shared" si="3"/>
        <v/>
      </c>
      <c r="M25" s="41"/>
      <c r="N25" s="42"/>
      <c r="O25" s="31" t="str">
        <f>IF(C25&lt;&gt;"",IF(VLOOKUP(E25,Codes!A:H,8,FALSE)=L25,"OK","CHEK"),"")</f>
        <v/>
      </c>
    </row>
    <row r="26" spans="1:15" ht="35.1" customHeight="1" x14ac:dyDescent="0.25">
      <c r="A26" s="32" t="str">
        <f t="shared" si="1"/>
        <v/>
      </c>
      <c r="B26" s="33" t="str">
        <f>IF(C26&lt;&gt;"",COUNTIF($C$5:C26,C26),"")</f>
        <v/>
      </c>
      <c r="C26" s="30" t="str">
        <f>IF(F26&lt;&gt;"",IFERROR(VLOOKUP(RIGHT(LEFT(F26,FIND("/",F26)-1),4),Codes!$A:$H,2,FALSE),"الكود غير صحيح"),"")</f>
        <v/>
      </c>
      <c r="D26" s="29" t="str">
        <f t="array" ref="D26">IF(AND(E26&lt;&gt;E25,F26&lt;&gt;"",E26&lt;&gt;$E$4:E25),COUNTIF($E$5:$E$1000002,E26),"")</f>
        <v/>
      </c>
      <c r="E26" s="31" t="str">
        <f t="shared" si="0"/>
        <v/>
      </c>
      <c r="F26" s="41"/>
      <c r="G26" s="42"/>
      <c r="H26" s="34" t="str">
        <f t="shared" si="2"/>
        <v/>
      </c>
      <c r="I26" s="33" t="str">
        <f>IF(J26&lt;&gt;"",COUNTIF($J$5:J26,J26),"")</f>
        <v/>
      </c>
      <c r="J26" s="30" t="str">
        <f>IF(M26&lt;&gt;"",IFERROR(VLOOKUP(RIGHT(LEFT(M26,FIND("/",M26)-1),4),Codes!$A:$H,2,FALSE),"الكود غير صحيح"),"")</f>
        <v/>
      </c>
      <c r="K26" s="29" t="str">
        <f t="array" ref="K26">IF(AND(M26&lt;&gt;"",L26&lt;&gt;$L$4:L25),COUNTIF($L$5:$L$1000002,L26),"")</f>
        <v/>
      </c>
      <c r="L26" s="31" t="str">
        <f t="shared" si="3"/>
        <v/>
      </c>
      <c r="M26" s="41"/>
      <c r="N26" s="42"/>
      <c r="O26" s="31" t="str">
        <f>IF(C26&lt;&gt;"",IF(VLOOKUP(E26,Codes!A:H,8,FALSE)=L26,"OK","CHEK"),"")</f>
        <v/>
      </c>
    </row>
    <row r="27" spans="1:15" ht="35.1" customHeight="1" x14ac:dyDescent="0.25">
      <c r="A27" s="32" t="str">
        <f t="shared" si="1"/>
        <v/>
      </c>
      <c r="B27" s="33" t="str">
        <f>IF(C27&lt;&gt;"",COUNTIF($C$5:C27,C27),"")</f>
        <v/>
      </c>
      <c r="C27" s="30" t="str">
        <f>IF(F27&lt;&gt;"",IFERROR(VLOOKUP(RIGHT(LEFT(F27,FIND("/",F27)-1),4),Codes!$A:$H,2,FALSE),"الكود غير صحيح"),"")</f>
        <v/>
      </c>
      <c r="D27" s="29" t="str">
        <f t="array" ref="D27">IF(AND(E27&lt;&gt;E26,F27&lt;&gt;"",E27&lt;&gt;$E$4:E26),COUNTIF($E$5:$E$1000002,E27),"")</f>
        <v/>
      </c>
      <c r="E27" s="31" t="str">
        <f t="shared" si="0"/>
        <v/>
      </c>
      <c r="F27" s="41"/>
      <c r="G27" s="42"/>
      <c r="H27" s="34" t="str">
        <f t="shared" si="2"/>
        <v/>
      </c>
      <c r="I27" s="33" t="str">
        <f>IF(J27&lt;&gt;"",COUNTIF($J$5:J27,J27),"")</f>
        <v/>
      </c>
      <c r="J27" s="30" t="str">
        <f>IF(M27&lt;&gt;"",IFERROR(VLOOKUP(RIGHT(LEFT(M27,FIND("/",M27)-1),4),Codes!$A:$H,2,FALSE),"الكود غير صحيح"),"")</f>
        <v/>
      </c>
      <c r="K27" s="29" t="str">
        <f t="array" ref="K27">IF(AND(M27&lt;&gt;"",L27&lt;&gt;$L$4:L26),COUNTIF($L$5:$L$1000002,L27),"")</f>
        <v/>
      </c>
      <c r="L27" s="31" t="str">
        <f t="shared" si="3"/>
        <v/>
      </c>
      <c r="M27" s="41"/>
      <c r="N27" s="42"/>
      <c r="O27" s="31" t="str">
        <f>IF(C27&lt;&gt;"",IF(VLOOKUP(E27,Codes!A:H,8,FALSE)=L27,"OK","CHEK"),"")</f>
        <v/>
      </c>
    </row>
    <row r="28" spans="1:15" ht="35.1" customHeight="1" x14ac:dyDescent="0.25">
      <c r="A28" s="32" t="str">
        <f t="shared" si="1"/>
        <v/>
      </c>
      <c r="B28" s="33" t="str">
        <f>IF(C28&lt;&gt;"",COUNTIF($C$5:C28,C28),"")</f>
        <v/>
      </c>
      <c r="C28" s="30" t="str">
        <f>IF(F28&lt;&gt;"",IFERROR(VLOOKUP(RIGHT(LEFT(F28,FIND("/",F28)-1),4),Codes!$A:$H,2,FALSE),"الكود غير صحيح"),"")</f>
        <v/>
      </c>
      <c r="D28" s="29" t="str">
        <f t="array" ref="D28">IF(AND(E28&lt;&gt;E27,F28&lt;&gt;"",E28&lt;&gt;$E$4:E27),COUNTIF($E$5:$E$1000002,E28),"")</f>
        <v/>
      </c>
      <c r="E28" s="31" t="str">
        <f t="shared" si="0"/>
        <v/>
      </c>
      <c r="F28" s="41"/>
      <c r="G28" s="42"/>
      <c r="H28" s="34" t="str">
        <f t="shared" si="2"/>
        <v/>
      </c>
      <c r="I28" s="33" t="str">
        <f>IF(J28&lt;&gt;"",COUNTIF($J$5:J28,J28),"")</f>
        <v/>
      </c>
      <c r="J28" s="30" t="str">
        <f>IF(M28&lt;&gt;"",IFERROR(VLOOKUP(RIGHT(LEFT(M28,FIND("/",M28)-1),4),Codes!$A:$H,2,FALSE),"الكود غير صحيح"),"")</f>
        <v/>
      </c>
      <c r="K28" s="29" t="str">
        <f t="array" ref="K28">IF(AND(M28&lt;&gt;"",L28&lt;&gt;$L$4:L27),COUNTIF($L$5:$L$1000002,L28),"")</f>
        <v/>
      </c>
      <c r="L28" s="31" t="str">
        <f t="shared" si="3"/>
        <v/>
      </c>
      <c r="M28" s="41"/>
      <c r="N28" s="42"/>
      <c r="O28" s="31" t="str">
        <f>IF(C28&lt;&gt;"",IF(VLOOKUP(E28,Codes!A:H,8,FALSE)=L28,"OK","CHEK"),"")</f>
        <v/>
      </c>
    </row>
    <row r="29" spans="1:15" ht="35.1" customHeight="1" x14ac:dyDescent="0.25">
      <c r="A29" s="32" t="str">
        <f t="shared" si="1"/>
        <v/>
      </c>
      <c r="B29" s="33" t="str">
        <f>IF(C29&lt;&gt;"",COUNTIF($C$5:C29,C29),"")</f>
        <v/>
      </c>
      <c r="C29" s="30" t="str">
        <f>IF(F29&lt;&gt;"",IFERROR(VLOOKUP(RIGHT(LEFT(F29,FIND("/",F29)-1),4),Codes!$A:$H,2,FALSE),"الكود غير صحيح"),"")</f>
        <v/>
      </c>
      <c r="D29" s="29" t="str">
        <f t="array" ref="D29">IF(AND(E29&lt;&gt;E28,F29&lt;&gt;"",E29&lt;&gt;$E$4:E28),COUNTIF($E$5:$E$1000002,E29),"")</f>
        <v/>
      </c>
      <c r="E29" s="31" t="str">
        <f t="shared" si="0"/>
        <v/>
      </c>
      <c r="F29" s="41"/>
      <c r="G29" s="42"/>
      <c r="H29" s="34" t="str">
        <f t="shared" si="2"/>
        <v/>
      </c>
      <c r="I29" s="33" t="str">
        <f>IF(J29&lt;&gt;"",COUNTIF($J$5:J29,J29),"")</f>
        <v/>
      </c>
      <c r="J29" s="30" t="str">
        <f>IF(M29&lt;&gt;"",IFERROR(VLOOKUP(RIGHT(LEFT(M29,FIND("/",M29)-1),4),Codes!$A:$H,2,FALSE),"الكود غير صحيح"),"")</f>
        <v/>
      </c>
      <c r="K29" s="29" t="str">
        <f t="array" ref="K29">IF(AND(M29&lt;&gt;"",L29&lt;&gt;$L$4:L28),COUNTIF($L$5:$L$1000002,L29),"")</f>
        <v/>
      </c>
      <c r="L29" s="31" t="str">
        <f t="shared" si="3"/>
        <v/>
      </c>
      <c r="M29" s="41"/>
      <c r="N29" s="42"/>
      <c r="O29" s="31" t="str">
        <f>IF(C29&lt;&gt;"",IF(VLOOKUP(E29,Codes!A:H,8,FALSE)=L29,"OK","CHEK"),"")</f>
        <v/>
      </c>
    </row>
    <row r="30" spans="1:15" ht="35.1" customHeight="1" x14ac:dyDescent="0.25">
      <c r="A30" s="32" t="str">
        <f t="shared" si="1"/>
        <v/>
      </c>
      <c r="B30" s="33" t="str">
        <f>IF(C30&lt;&gt;"",COUNTIF($C$5:C30,C30),"")</f>
        <v/>
      </c>
      <c r="C30" s="30" t="str">
        <f>IF(F30&lt;&gt;"",IFERROR(VLOOKUP(RIGHT(LEFT(F30,FIND("/",F30)-1),4),Codes!$A:$H,2,FALSE),"الكود غير صحيح"),"")</f>
        <v/>
      </c>
      <c r="D30" s="29" t="str">
        <f t="array" ref="D30">IF(AND(E30&lt;&gt;E29,F30&lt;&gt;"",E30&lt;&gt;$E$4:E29),COUNTIF($E$5:$E$1000002,E30),"")</f>
        <v/>
      </c>
      <c r="E30" s="31" t="str">
        <f t="shared" si="0"/>
        <v/>
      </c>
      <c r="F30" s="41"/>
      <c r="G30" s="42"/>
      <c r="H30" s="34" t="str">
        <f t="shared" si="2"/>
        <v/>
      </c>
      <c r="I30" s="33" t="str">
        <f>IF(J30&lt;&gt;"",COUNTIF($J$5:J30,J30),"")</f>
        <v/>
      </c>
      <c r="J30" s="30" t="str">
        <f>IF(M30&lt;&gt;"",IFERROR(VLOOKUP(RIGHT(LEFT(M30,FIND("/",M30)-1),4),Codes!$A:$H,2,FALSE),"الكود غير صحيح"),"")</f>
        <v/>
      </c>
      <c r="K30" s="29" t="str">
        <f t="array" ref="K30">IF(AND(M30&lt;&gt;"",L30&lt;&gt;$L$4:L29),COUNTIF($L$5:$L$1000002,L30),"")</f>
        <v/>
      </c>
      <c r="L30" s="31" t="str">
        <f t="shared" si="3"/>
        <v/>
      </c>
      <c r="M30" s="41"/>
      <c r="N30" s="42"/>
      <c r="O30" s="31" t="str">
        <f>IF(C30&lt;&gt;"",IF(VLOOKUP(E30,Codes!A:H,8,FALSE)=L30,"OK","CHEK"),"")</f>
        <v/>
      </c>
    </row>
    <row r="31" spans="1:15" ht="60" customHeight="1" x14ac:dyDescent="0.25">
      <c r="A31" s="32" t="str">
        <f t="shared" si="1"/>
        <v/>
      </c>
      <c r="B31" s="33" t="str">
        <f>IF(C31&lt;&gt;"",COUNTIF($C$5:C31,C31),"")</f>
        <v/>
      </c>
      <c r="C31" s="30" t="str">
        <f>IF(F31&lt;&gt;"",IFERROR(VLOOKUP(RIGHT(LEFT(F31,FIND("/",F31)-1),4),Codes!$A:$H,2,FALSE),"الكود غير صحيح"),"")</f>
        <v/>
      </c>
      <c r="D31" s="29" t="str">
        <f t="array" ref="D31">IF(AND(E31&lt;&gt;E30,F31&lt;&gt;"",E31&lt;&gt;$E$4:E30),COUNTIF($E$5:$E$1000002,E31),"")</f>
        <v/>
      </c>
      <c r="E31" s="31" t="str">
        <f t="shared" si="0"/>
        <v/>
      </c>
      <c r="F31" s="41"/>
      <c r="G31" s="42"/>
      <c r="H31" s="34" t="str">
        <f t="shared" si="2"/>
        <v/>
      </c>
      <c r="I31" s="33" t="str">
        <f>IF(J31&lt;&gt;"",COUNTIF($J$5:J31,J31),"")</f>
        <v/>
      </c>
      <c r="J31" s="30" t="str">
        <f>IF(M31&lt;&gt;"",IFERROR(VLOOKUP(RIGHT(LEFT(M31,FIND("/",M31)-1),4),Codes!$A:$H,2,FALSE),"الكود غير صحيح"),"")</f>
        <v/>
      </c>
      <c r="K31" s="29" t="str">
        <f t="array" ref="K31">IF(AND(M31&lt;&gt;"",L31&lt;&gt;$L$4:L30),COUNTIF($L$5:$L$1000002,L31),"")</f>
        <v/>
      </c>
      <c r="L31" s="31" t="str">
        <f t="shared" si="3"/>
        <v/>
      </c>
      <c r="M31" s="41"/>
      <c r="N31" s="42"/>
      <c r="O31" s="31" t="str">
        <f>IF(C31&lt;&gt;"",IF(VLOOKUP(E31,Codes!A:H,8,FALSE)=L31,"OK","CHEK"),"")</f>
        <v/>
      </c>
    </row>
    <row r="32" spans="1:15" ht="30" customHeight="1" x14ac:dyDescent="0.25">
      <c r="A32" s="32" t="str">
        <f t="shared" si="1"/>
        <v/>
      </c>
      <c r="B32" s="33" t="str">
        <f>IF(C32&lt;&gt;"",COUNTIF($C$5:C32,C32),"")</f>
        <v/>
      </c>
      <c r="C32" s="30" t="str">
        <f>IF(F32&lt;&gt;"",IFERROR(VLOOKUP(RIGHT(LEFT(F32,FIND("/",F32)-1),4),Codes!$A:$H,2,FALSE),"الكود غير صحيح"),"")</f>
        <v/>
      </c>
      <c r="D32" s="29" t="str">
        <f t="array" ref="D32">IF(AND(E32&lt;&gt;E31,F32&lt;&gt;"",E32&lt;&gt;$E$4:E31),COUNTIF($E$5:$E$1000002,E32),"")</f>
        <v/>
      </c>
      <c r="E32" s="31" t="str">
        <f t="shared" si="0"/>
        <v/>
      </c>
      <c r="F32" s="41"/>
      <c r="G32" s="42"/>
      <c r="H32" s="34" t="str">
        <f t="shared" si="2"/>
        <v/>
      </c>
      <c r="I32" s="33" t="str">
        <f>IF(J32&lt;&gt;"",COUNTIF($J$5:J32,J32),"")</f>
        <v/>
      </c>
      <c r="J32" s="30" t="str">
        <f>IF(M32&lt;&gt;"",IFERROR(VLOOKUP(RIGHT(LEFT(M32,FIND("/",M32)-1),4),Codes!$A:$H,2,FALSE),"الكود غير صحيح"),"")</f>
        <v/>
      </c>
      <c r="K32" s="29" t="str">
        <f t="array" ref="K32">IF(AND(M32&lt;&gt;"",L32&lt;&gt;$L$4:L31),COUNTIF($L$5:$L$1000002,L32),"")</f>
        <v/>
      </c>
      <c r="L32" s="31" t="str">
        <f t="shared" si="3"/>
        <v/>
      </c>
      <c r="M32" s="41"/>
      <c r="N32" s="42"/>
      <c r="O32" s="31" t="str">
        <f>IF(C32&lt;&gt;"",IF(VLOOKUP(E32,Codes!A:H,8,FALSE)=L32,"OK","CHEK"),"")</f>
        <v/>
      </c>
    </row>
    <row r="33" spans="1:15" ht="30" customHeight="1" x14ac:dyDescent="0.25">
      <c r="A33" s="32" t="str">
        <f t="shared" si="1"/>
        <v/>
      </c>
      <c r="B33" s="33" t="str">
        <f>IF(C33&lt;&gt;"",COUNTIF($C$5:C33,C33),"")</f>
        <v/>
      </c>
      <c r="C33" s="30" t="str">
        <f>IF(F33&lt;&gt;"",IFERROR(VLOOKUP(RIGHT(LEFT(F33,FIND("/",F33)-1),4),Codes!$A:$H,2,FALSE),"الكود غير صحيح"),"")</f>
        <v/>
      </c>
      <c r="D33" s="29" t="str">
        <f t="array" ref="D33">IF(AND(E33&lt;&gt;E32,F33&lt;&gt;"",E33&lt;&gt;$E$4:E32),COUNTIF($E$5:$E$1000002,E33),"")</f>
        <v/>
      </c>
      <c r="E33" s="31" t="str">
        <f t="shared" si="0"/>
        <v/>
      </c>
      <c r="F33" s="41"/>
      <c r="G33" s="42"/>
      <c r="H33" s="34" t="str">
        <f t="shared" si="2"/>
        <v/>
      </c>
      <c r="I33" s="33" t="str">
        <f>IF(J33&lt;&gt;"",COUNTIF($J$5:J33,J33),"")</f>
        <v/>
      </c>
      <c r="J33" s="30" t="str">
        <f>IF(M33&lt;&gt;"",IFERROR(VLOOKUP(RIGHT(LEFT(M33,FIND("/",M33)-1),4),Codes!$A:$H,2,FALSE),"الكود غير صحيح"),"")</f>
        <v/>
      </c>
      <c r="K33" s="29" t="str">
        <f t="array" ref="K33">IF(AND(M33&lt;&gt;"",L33&lt;&gt;$L$4:L32),COUNTIF($L$5:$L$1000002,L33),"")</f>
        <v/>
      </c>
      <c r="L33" s="31" t="str">
        <f t="shared" si="3"/>
        <v/>
      </c>
      <c r="M33" s="41"/>
      <c r="N33" s="42"/>
      <c r="O33" s="31" t="str">
        <f>IF(C33&lt;&gt;"",IF(VLOOKUP(E33,Codes!A:H,8,FALSE)=L33,"OK","CHEK"),"")</f>
        <v/>
      </c>
    </row>
    <row r="34" spans="1:15" ht="30" customHeight="1" x14ac:dyDescent="0.25">
      <c r="A34" s="32" t="str">
        <f t="shared" si="1"/>
        <v/>
      </c>
      <c r="B34" s="33" t="str">
        <f>IF(C34&lt;&gt;"",COUNTIF($C$5:C34,C34),"")</f>
        <v/>
      </c>
      <c r="C34" s="30" t="str">
        <f>IF(F34&lt;&gt;"",IFERROR(VLOOKUP(RIGHT(LEFT(F34,FIND("/",F34)-1),4),Codes!$A:$H,2,FALSE),"الكود غير صحيح"),"")</f>
        <v/>
      </c>
      <c r="D34" s="29" t="str">
        <f t="array" ref="D34">IF(AND(E34&lt;&gt;E33,F34&lt;&gt;"",E34&lt;&gt;$E$4:E33),COUNTIF($E$5:$E$1000002,E34),"")</f>
        <v/>
      </c>
      <c r="E34" s="31" t="str">
        <f t="shared" si="0"/>
        <v/>
      </c>
      <c r="F34" s="41"/>
      <c r="G34" s="42"/>
      <c r="H34" s="34" t="str">
        <f t="shared" si="2"/>
        <v/>
      </c>
      <c r="I34" s="33" t="str">
        <f>IF(J34&lt;&gt;"",COUNTIF($J$5:J34,J34),"")</f>
        <v/>
      </c>
      <c r="J34" s="30" t="str">
        <f>IF(M34&lt;&gt;"",IFERROR(VLOOKUP(RIGHT(LEFT(M34,FIND("/",M34)-1),4),Codes!$A:$H,2,FALSE),"الكود غير صحيح"),"")</f>
        <v/>
      </c>
      <c r="K34" s="29" t="str">
        <f t="array" ref="K34">IF(AND(M34&lt;&gt;"",L34&lt;&gt;$L$4:L33),COUNTIF($L$5:$L$1000002,L34),"")</f>
        <v/>
      </c>
      <c r="L34" s="31" t="str">
        <f t="shared" si="3"/>
        <v/>
      </c>
      <c r="M34" s="41"/>
      <c r="N34" s="42"/>
      <c r="O34" s="31" t="str">
        <f>IF(C34&lt;&gt;"",IF(VLOOKUP(E34,Codes!A:H,8,FALSE)=L34,"OK","CHEK"),"")</f>
        <v/>
      </c>
    </row>
    <row r="35" spans="1:15" ht="46.5" customHeight="1" x14ac:dyDescent="0.25">
      <c r="A35" s="32" t="str">
        <f t="shared" si="1"/>
        <v/>
      </c>
      <c r="B35" s="33" t="str">
        <f>IF(C35&lt;&gt;"",COUNTIF($C$5:C35,C35),"")</f>
        <v/>
      </c>
      <c r="C35" s="30" t="str">
        <f>IF(F35&lt;&gt;"",IFERROR(VLOOKUP(RIGHT(LEFT(F35,FIND("/",F35)-1),4),Codes!$A:$H,2,FALSE),"الكود غير صحيح"),"")</f>
        <v/>
      </c>
      <c r="D35" s="29" t="str">
        <f t="array" ref="D35">IF(AND(E35&lt;&gt;E34,F35&lt;&gt;"",E35&lt;&gt;$E$4:E34),COUNTIF($E$5:$E$1000002,E35),"")</f>
        <v/>
      </c>
      <c r="E35" s="31" t="str">
        <f t="shared" si="0"/>
        <v/>
      </c>
      <c r="F35" s="41"/>
      <c r="G35" s="42"/>
      <c r="H35" s="34" t="str">
        <f t="shared" si="2"/>
        <v/>
      </c>
      <c r="I35" s="33" t="str">
        <f>IF(J35&lt;&gt;"",COUNTIF($J$5:J35,J35),"")</f>
        <v/>
      </c>
      <c r="J35" s="30" t="str">
        <f>IF(M35&lt;&gt;"",IFERROR(VLOOKUP(RIGHT(LEFT(M35,FIND("/",M35)-1),4),Codes!$A:$H,2,FALSE),"الكود غير صحيح"),"")</f>
        <v/>
      </c>
      <c r="K35" s="29" t="str">
        <f t="array" ref="K35">IF(AND(M35&lt;&gt;"",L35&lt;&gt;$L$4:L34),COUNTIF($L$5:$L$1000002,L35),"")</f>
        <v/>
      </c>
      <c r="L35" s="31" t="str">
        <f t="shared" si="3"/>
        <v/>
      </c>
      <c r="M35" s="41"/>
      <c r="N35" s="42"/>
      <c r="O35" s="31" t="str">
        <f>IF(C35&lt;&gt;"",IF(VLOOKUP(E35,Codes!A:H,8,FALSE)=L35,"OK","CHEK"),"")</f>
        <v/>
      </c>
    </row>
    <row r="36" spans="1:15" ht="30" customHeight="1" x14ac:dyDescent="0.25">
      <c r="A36" s="32" t="str">
        <f t="shared" si="1"/>
        <v/>
      </c>
      <c r="B36" s="33" t="str">
        <f>IF(C36&lt;&gt;"",COUNTIF($C$5:C36,C36),"")</f>
        <v/>
      </c>
      <c r="C36" s="30" t="str">
        <f>IF(F36&lt;&gt;"",IFERROR(VLOOKUP(RIGHT(LEFT(F36,FIND("/",F36)-1),4),Codes!$A:$H,2,FALSE),"الكود غير صحيح"),"")</f>
        <v/>
      </c>
      <c r="D36" s="29" t="str">
        <f t="array" ref="D36">IF(AND(E36&lt;&gt;E35,F36&lt;&gt;"",E36&lt;&gt;$E$4:E35),COUNTIF($E$5:$E$1000002,E36),"")</f>
        <v/>
      </c>
      <c r="E36" s="31" t="str">
        <f t="shared" si="0"/>
        <v/>
      </c>
      <c r="F36" s="41"/>
      <c r="G36" s="42"/>
      <c r="H36" s="34" t="str">
        <f t="shared" si="2"/>
        <v/>
      </c>
      <c r="I36" s="33" t="str">
        <f>IF(J36&lt;&gt;"",COUNTIF($J$5:J36,J36),"")</f>
        <v/>
      </c>
      <c r="J36" s="30" t="str">
        <f>IF(M36&lt;&gt;"",IFERROR(VLOOKUP(RIGHT(LEFT(M36,FIND("/",M36)-1),4),Codes!$A:$H,2,FALSE),"الكود غير صحيح"),"")</f>
        <v/>
      </c>
      <c r="K36" s="29" t="str">
        <f t="array" ref="K36">IF(AND(M36&lt;&gt;"",L36&lt;&gt;$L$4:L35),COUNTIF($L$5:$L$1000002,L36),"")</f>
        <v/>
      </c>
      <c r="L36" s="31" t="str">
        <f t="shared" si="3"/>
        <v/>
      </c>
      <c r="M36" s="41"/>
      <c r="N36" s="42"/>
      <c r="O36" s="31" t="str">
        <f>IF(C36&lt;&gt;"",IF(VLOOKUP(E36,Codes!A:H,8,FALSE)=L36,"OK","CHEK"),"")</f>
        <v/>
      </c>
    </row>
    <row r="37" spans="1:15" ht="30" customHeight="1" x14ac:dyDescent="0.25">
      <c r="A37" s="32" t="str">
        <f t="shared" si="1"/>
        <v/>
      </c>
      <c r="B37" s="33" t="str">
        <f>IF(C37&lt;&gt;"",COUNTIF($C$5:C37,C37),"")</f>
        <v/>
      </c>
      <c r="C37" s="30" t="str">
        <f>IF(F37&lt;&gt;"",IFERROR(VLOOKUP(RIGHT(LEFT(F37,FIND("/",F37)-1),4),Codes!$A:$H,2,FALSE),"الكود غير صحيح"),"")</f>
        <v/>
      </c>
      <c r="D37" s="29" t="str">
        <f t="array" ref="D37">IF(AND(E37&lt;&gt;E36,F37&lt;&gt;"",E37&lt;&gt;$E$4:E36),COUNTIF($E$5:$E$1000002,E37),"")</f>
        <v/>
      </c>
      <c r="E37" s="31" t="str">
        <f t="shared" si="0"/>
        <v/>
      </c>
      <c r="F37" s="41"/>
      <c r="G37" s="42"/>
      <c r="H37" s="34" t="str">
        <f t="shared" si="2"/>
        <v/>
      </c>
      <c r="I37" s="33" t="str">
        <f>IF(J37&lt;&gt;"",COUNTIF($J$5:J37,J37),"")</f>
        <v/>
      </c>
      <c r="J37" s="30" t="str">
        <f>IF(M37&lt;&gt;"",IFERROR(VLOOKUP(RIGHT(LEFT(M37,FIND("/",M37)-1),4),Codes!$A:$H,2,FALSE),"الكود غير صحيح"),"")</f>
        <v/>
      </c>
      <c r="K37" s="29" t="str">
        <f t="array" ref="K37">IF(AND(M37&lt;&gt;"",L37&lt;&gt;$L$4:L36),COUNTIF($L$5:$L$1000002,L37),"")</f>
        <v/>
      </c>
      <c r="L37" s="31" t="str">
        <f t="shared" si="3"/>
        <v/>
      </c>
      <c r="M37" s="41"/>
      <c r="N37" s="42"/>
      <c r="O37" s="31" t="str">
        <f>IF(C37&lt;&gt;"",IF(VLOOKUP(E37,Codes!A:H,8,FALSE)=L37,"OK","CHEK"),"")</f>
        <v/>
      </c>
    </row>
    <row r="38" spans="1:15" ht="30" customHeight="1" x14ac:dyDescent="0.25">
      <c r="A38" s="32" t="str">
        <f t="shared" si="1"/>
        <v/>
      </c>
      <c r="B38" s="33" t="str">
        <f>IF(C38&lt;&gt;"",COUNTIF($C$5:C38,C38),"")</f>
        <v/>
      </c>
      <c r="C38" s="30" t="str">
        <f>IF(F38&lt;&gt;"",IFERROR(VLOOKUP(RIGHT(LEFT(F38,FIND("/",F38)-1),4),Codes!$A:$H,2,FALSE),"الكود غير صحيح"),"")</f>
        <v/>
      </c>
      <c r="D38" s="29" t="str">
        <f t="array" ref="D38">IF(AND(E38&lt;&gt;E37,F38&lt;&gt;"",E38&lt;&gt;$E$4:E37),COUNTIF($E$5:$E$1000002,E38),"")</f>
        <v/>
      </c>
      <c r="E38" s="31" t="str">
        <f t="shared" si="0"/>
        <v/>
      </c>
      <c r="F38" s="41"/>
      <c r="G38" s="42"/>
      <c r="H38" s="34" t="str">
        <f t="shared" si="2"/>
        <v/>
      </c>
      <c r="I38" s="33" t="str">
        <f>IF(J38&lt;&gt;"",COUNTIF($J$5:J38,J38),"")</f>
        <v/>
      </c>
      <c r="J38" s="30" t="str">
        <f>IF(M38&lt;&gt;"",IFERROR(VLOOKUP(RIGHT(LEFT(M38,FIND("/",M38)-1),4),Codes!$A:$H,2,FALSE),"الكود غير صحيح"),"")</f>
        <v/>
      </c>
      <c r="K38" s="29" t="str">
        <f t="array" ref="K38">IF(AND(M38&lt;&gt;"",L38&lt;&gt;$L$4:L37),COUNTIF($L$5:$L$1000002,L38),"")</f>
        <v/>
      </c>
      <c r="L38" s="31" t="str">
        <f t="shared" si="3"/>
        <v/>
      </c>
      <c r="M38" s="41"/>
      <c r="N38" s="42"/>
      <c r="O38" s="31" t="str">
        <f>IF(C38&lt;&gt;"",IF(VLOOKUP(E38,Codes!A:H,8,FALSE)=L38,"OK","CHEK"),"")</f>
        <v/>
      </c>
    </row>
    <row r="39" spans="1:15" ht="30" customHeight="1" x14ac:dyDescent="0.25">
      <c r="A39" s="32" t="str">
        <f t="shared" si="1"/>
        <v/>
      </c>
      <c r="B39" s="33" t="str">
        <f>IF(C39&lt;&gt;"",COUNTIF($C$5:C39,C39),"")</f>
        <v/>
      </c>
      <c r="C39" s="30" t="str">
        <f>IF(F39&lt;&gt;"",IFERROR(VLOOKUP(RIGHT(LEFT(F39,FIND("/",F39)-1),4),Codes!$A:$H,2,FALSE),"الكود غير صحيح"),"")</f>
        <v/>
      </c>
      <c r="D39" s="29" t="str">
        <f t="array" ref="D39">IF(AND(E39&lt;&gt;E38,F39&lt;&gt;"",E39&lt;&gt;$E$4:E38),COUNTIF($E$5:$E$1000002,E39),"")</f>
        <v/>
      </c>
      <c r="E39" s="31" t="str">
        <f t="shared" si="0"/>
        <v/>
      </c>
      <c r="F39" s="41"/>
      <c r="G39" s="42"/>
      <c r="H39" s="34" t="str">
        <f t="shared" si="2"/>
        <v/>
      </c>
      <c r="I39" s="33" t="str">
        <f>IF(J39&lt;&gt;"",COUNTIF($J$5:J39,J39),"")</f>
        <v/>
      </c>
      <c r="J39" s="30" t="str">
        <f>IF(M39&lt;&gt;"",IFERROR(VLOOKUP(RIGHT(LEFT(M39,FIND("/",M39)-1),4),Codes!$A:$H,2,FALSE),"الكود غير صحيح"),"")</f>
        <v/>
      </c>
      <c r="K39" s="29" t="str">
        <f t="array" ref="K39">IF(AND(M39&lt;&gt;"",L39&lt;&gt;$L$4:L38),COUNTIF($L$5:$L$1000002,L39),"")</f>
        <v/>
      </c>
      <c r="L39" s="31" t="str">
        <f t="shared" si="3"/>
        <v/>
      </c>
      <c r="M39" s="41"/>
      <c r="N39" s="42"/>
      <c r="O39" s="31" t="str">
        <f>IF(C39&lt;&gt;"",IF(VLOOKUP(E39,Codes!A:H,8,FALSE)=L39,"OK","CHEK"),"")</f>
        <v/>
      </c>
    </row>
    <row r="40" spans="1:15" ht="30" customHeight="1" x14ac:dyDescent="0.25">
      <c r="A40" s="32" t="str">
        <f t="shared" si="1"/>
        <v/>
      </c>
      <c r="B40" s="33" t="str">
        <f>IF(C40&lt;&gt;"",COUNTIF($C$5:C40,C40),"")</f>
        <v/>
      </c>
      <c r="C40" s="30" t="str">
        <f>IF(F40&lt;&gt;"",IFERROR(VLOOKUP(RIGHT(LEFT(F40,FIND("/",F40)-1),4),Codes!$A:$H,2,FALSE),"الكود غير صحيح"),"")</f>
        <v/>
      </c>
      <c r="D40" s="29" t="str">
        <f t="array" ref="D40">IF(AND(E40&lt;&gt;E39,F40&lt;&gt;"",E40&lt;&gt;$E$4:E39),COUNTIF($E$5:$E$1000002,E40),"")</f>
        <v/>
      </c>
      <c r="E40" s="31" t="str">
        <f t="shared" si="0"/>
        <v/>
      </c>
      <c r="F40" s="41"/>
      <c r="G40" s="42"/>
      <c r="H40" s="34" t="str">
        <f t="shared" si="2"/>
        <v/>
      </c>
      <c r="I40" s="33" t="str">
        <f>IF(J40&lt;&gt;"",COUNTIF($J$5:J40,J40),"")</f>
        <v/>
      </c>
      <c r="J40" s="30" t="str">
        <f>IF(M40&lt;&gt;"",IFERROR(VLOOKUP(RIGHT(LEFT(M40,FIND("/",M40)-1),4),Codes!$A:$H,2,FALSE),"الكود غير صحيح"),"")</f>
        <v/>
      </c>
      <c r="K40" s="29" t="str">
        <f t="array" ref="K40">IF(AND(M40&lt;&gt;"",L40&lt;&gt;$L$4:L39),COUNTIF($L$5:$L$1000002,L40),"")</f>
        <v/>
      </c>
      <c r="L40" s="31" t="str">
        <f t="shared" si="3"/>
        <v/>
      </c>
      <c r="M40" s="41"/>
      <c r="N40" s="42"/>
      <c r="O40" s="31" t="str">
        <f>IF(C40&lt;&gt;"",IF(VLOOKUP(E40,Codes!A:H,8,FALSE)=L40,"OK","CHEK"),"")</f>
        <v/>
      </c>
    </row>
    <row r="41" spans="1:15" ht="30" customHeight="1" x14ac:dyDescent="0.25">
      <c r="A41" s="32" t="str">
        <f t="shared" si="1"/>
        <v/>
      </c>
      <c r="B41" s="33" t="str">
        <f>IF(C41&lt;&gt;"",COUNTIF($C$5:C41,C41),"")</f>
        <v/>
      </c>
      <c r="C41" s="30" t="str">
        <f>IF(F41&lt;&gt;"",IFERROR(VLOOKUP(RIGHT(LEFT(F41,FIND("/",F41)-1),4),Codes!$A:$H,2,FALSE),"الكود غير صحيح"),"")</f>
        <v/>
      </c>
      <c r="D41" s="29" t="str">
        <f t="array" ref="D41">IF(AND(E41&lt;&gt;E40,F41&lt;&gt;"",E41&lt;&gt;$E$4:E40),COUNTIF($E$5:$E$1000002,E41),"")</f>
        <v/>
      </c>
      <c r="E41" s="31" t="str">
        <f t="shared" si="0"/>
        <v/>
      </c>
      <c r="F41" s="41"/>
      <c r="G41" s="42"/>
      <c r="H41" s="34" t="str">
        <f t="shared" si="2"/>
        <v/>
      </c>
      <c r="I41" s="33" t="str">
        <f>IF(J41&lt;&gt;"",COUNTIF($J$5:J41,J41),"")</f>
        <v/>
      </c>
      <c r="J41" s="30" t="str">
        <f>IF(M41&lt;&gt;"",IFERROR(VLOOKUP(RIGHT(LEFT(M41,FIND("/",M41)-1),4),Codes!$A:$H,2,FALSE),"الكود غير صحيح"),"")</f>
        <v/>
      </c>
      <c r="K41" s="29" t="str">
        <f t="array" ref="K41">IF(AND(M41&lt;&gt;"",L41&lt;&gt;$L$4:L40),COUNTIF($L$5:$L$1000002,L41),"")</f>
        <v/>
      </c>
      <c r="L41" s="31" t="str">
        <f t="shared" si="3"/>
        <v/>
      </c>
      <c r="M41" s="41"/>
      <c r="N41" s="42"/>
      <c r="O41" s="31" t="str">
        <f>IF(C41&lt;&gt;"",IF(VLOOKUP(E41,Codes!A:H,8,FALSE)=L41,"OK","CHEK"),"")</f>
        <v/>
      </c>
    </row>
    <row r="42" spans="1:15" ht="30" customHeight="1" x14ac:dyDescent="0.25">
      <c r="A42" s="32" t="str">
        <f t="shared" si="1"/>
        <v/>
      </c>
      <c r="B42" s="33" t="str">
        <f>IF(C42&lt;&gt;"",COUNTIF($C$5:C42,C42),"")</f>
        <v/>
      </c>
      <c r="C42" s="30" t="str">
        <f>IF(F42&lt;&gt;"",IFERROR(VLOOKUP(RIGHT(LEFT(F42,FIND("/",F42)-1),4),Codes!$A:$H,2,FALSE),"الكود غير صحيح"),"")</f>
        <v/>
      </c>
      <c r="D42" s="29" t="str">
        <f t="array" ref="D42">IF(AND(E42&lt;&gt;E41,F42&lt;&gt;"",E42&lt;&gt;$E$4:E41),COUNTIF($E$5:$E$1000002,E42),"")</f>
        <v/>
      </c>
      <c r="E42" s="31" t="str">
        <f t="shared" si="0"/>
        <v/>
      </c>
      <c r="F42" s="41"/>
      <c r="G42" s="42"/>
      <c r="H42" s="34" t="str">
        <f t="shared" si="2"/>
        <v/>
      </c>
      <c r="I42" s="33" t="str">
        <f>IF(J42&lt;&gt;"",COUNTIF($J$5:J42,J42),"")</f>
        <v/>
      </c>
      <c r="J42" s="30" t="str">
        <f>IF(M42&lt;&gt;"",IFERROR(VLOOKUP(RIGHT(LEFT(M42,FIND("/",M42)-1),4),Codes!$A:$H,2,FALSE),"الكود غير صحيح"),"")</f>
        <v/>
      </c>
      <c r="K42" s="29" t="str">
        <f t="array" ref="K42">IF(AND(M42&lt;&gt;"",L42&lt;&gt;$L$4:L41),COUNTIF($L$5:$L$1000002,L42),"")</f>
        <v/>
      </c>
      <c r="L42" s="31" t="str">
        <f t="shared" si="3"/>
        <v/>
      </c>
      <c r="M42" s="41"/>
      <c r="N42" s="42"/>
      <c r="O42" s="31" t="str">
        <f>IF(C42&lt;&gt;"",IF(VLOOKUP(E42,Codes!A:H,8,FALSE)=L42,"OK","CHEK"),"")</f>
        <v/>
      </c>
    </row>
    <row r="43" spans="1:15" ht="30" customHeight="1" x14ac:dyDescent="0.25">
      <c r="A43" s="32" t="str">
        <f t="shared" si="1"/>
        <v/>
      </c>
      <c r="B43" s="33" t="str">
        <f>IF(C43&lt;&gt;"",COUNTIF($C$5:C43,C43),"")</f>
        <v/>
      </c>
      <c r="C43" s="30" t="str">
        <f>IF(F43&lt;&gt;"",IFERROR(VLOOKUP(RIGHT(LEFT(F43,FIND("/",F43)-1),4),Codes!$A:$H,2,FALSE),"الكود غير صحيح"),"")</f>
        <v/>
      </c>
      <c r="D43" s="29" t="str">
        <f t="array" ref="D43">IF(AND(E43&lt;&gt;E42,F43&lt;&gt;"",E43&lt;&gt;$E$4:E42),COUNTIF($E$5:$E$1000002,E43),"")</f>
        <v/>
      </c>
      <c r="E43" s="31" t="str">
        <f t="shared" si="0"/>
        <v/>
      </c>
      <c r="F43" s="41"/>
      <c r="G43" s="42"/>
      <c r="H43" s="34" t="str">
        <f t="shared" si="2"/>
        <v/>
      </c>
      <c r="I43" s="33" t="str">
        <f>IF(J43&lt;&gt;"",COUNTIF($J$5:J43,J43),"")</f>
        <v/>
      </c>
      <c r="J43" s="30" t="str">
        <f>IF(M43&lt;&gt;"",IFERROR(VLOOKUP(RIGHT(LEFT(M43,FIND("/",M43)-1),4),Codes!$A:$H,2,FALSE),"الكود غير صحيح"),"")</f>
        <v/>
      </c>
      <c r="K43" s="29" t="str">
        <f t="array" ref="K43">IF(AND(M43&lt;&gt;"",L43&lt;&gt;$L$4:L42),COUNTIF($L$5:$L$1000002,L43),"")</f>
        <v/>
      </c>
      <c r="L43" s="31" t="str">
        <f t="shared" si="3"/>
        <v/>
      </c>
      <c r="M43" s="41"/>
      <c r="N43" s="42"/>
      <c r="O43" s="31" t="str">
        <f>IF(C43&lt;&gt;"",IF(VLOOKUP(E43,Codes!A:H,8,FALSE)=L43,"OK","CHEK"),"")</f>
        <v/>
      </c>
    </row>
    <row r="44" spans="1:15" ht="30" customHeight="1" x14ac:dyDescent="0.25">
      <c r="A44" s="32" t="str">
        <f t="shared" si="1"/>
        <v/>
      </c>
      <c r="B44" s="33" t="str">
        <f>IF(C44&lt;&gt;"",COUNTIF($C$5:C44,C44),"")</f>
        <v/>
      </c>
      <c r="C44" s="30" t="str">
        <f>IF(F44&lt;&gt;"",IFERROR(VLOOKUP(RIGHT(LEFT(F44,FIND("/",F44)-1),4),Codes!$A:$H,2,FALSE),"الكود غير صحيح"),"")</f>
        <v/>
      </c>
      <c r="D44" s="29" t="str">
        <f t="array" ref="D44">IF(AND(E44&lt;&gt;E43,F44&lt;&gt;"",E44&lt;&gt;$E$4:E43),COUNTIF($E$5:$E$1000002,E44),"")</f>
        <v/>
      </c>
      <c r="E44" s="31" t="str">
        <f t="shared" si="0"/>
        <v/>
      </c>
      <c r="F44" s="41"/>
      <c r="G44" s="42"/>
      <c r="H44" s="34" t="str">
        <f t="shared" si="2"/>
        <v/>
      </c>
      <c r="I44" s="33" t="str">
        <f>IF(J44&lt;&gt;"",COUNTIF($J$5:J44,J44),"")</f>
        <v/>
      </c>
      <c r="J44" s="30" t="str">
        <f>IF(M44&lt;&gt;"",IFERROR(VLOOKUP(RIGHT(LEFT(M44,FIND("/",M44)-1),4),Codes!$A:$H,2,FALSE),"الكود غير صحيح"),"")</f>
        <v/>
      </c>
      <c r="K44" s="29" t="str">
        <f t="array" ref="K44">IF(AND(M44&lt;&gt;"",L44&lt;&gt;$L$4:L43),COUNTIF($L$5:$L$1000002,L44),"")</f>
        <v/>
      </c>
      <c r="L44" s="31" t="str">
        <f t="shared" si="3"/>
        <v/>
      </c>
      <c r="M44" s="41"/>
      <c r="N44" s="42"/>
      <c r="O44" s="31" t="str">
        <f>IF(C44&lt;&gt;"",IF(VLOOKUP(E44,Codes!A:H,8,FALSE)=L44,"OK","CHEK"),"")</f>
        <v/>
      </c>
    </row>
    <row r="45" spans="1:15" ht="30" customHeight="1" x14ac:dyDescent="0.25">
      <c r="A45" s="32" t="str">
        <f t="shared" si="1"/>
        <v/>
      </c>
      <c r="B45" s="33" t="str">
        <f>IF(C45&lt;&gt;"",COUNTIF($C$5:C45,C45),"")</f>
        <v/>
      </c>
      <c r="C45" s="30" t="str">
        <f>IF(F45&lt;&gt;"",IFERROR(VLOOKUP(RIGHT(LEFT(F45,FIND("/",F45)-1),4),Codes!$A:$H,2,FALSE),"الكود غير صحيح"),"")</f>
        <v/>
      </c>
      <c r="D45" s="29" t="str">
        <f t="array" ref="D45">IF(AND(E45&lt;&gt;E44,F45&lt;&gt;"",E45&lt;&gt;$E$4:E44),COUNTIF($E$5:$E$1000002,E45),"")</f>
        <v/>
      </c>
      <c r="E45" s="31" t="str">
        <f t="shared" si="0"/>
        <v/>
      </c>
      <c r="F45" s="41"/>
      <c r="G45" s="42"/>
      <c r="H45" s="34" t="str">
        <f t="shared" si="2"/>
        <v/>
      </c>
      <c r="I45" s="33" t="str">
        <f>IF(J45&lt;&gt;"",COUNTIF($J$5:J45,J45),"")</f>
        <v/>
      </c>
      <c r="J45" s="30" t="str">
        <f>IF(M45&lt;&gt;"",IFERROR(VLOOKUP(RIGHT(LEFT(M45,FIND("/",M45)-1),4),Codes!$A:$H,2,FALSE),"الكود غير صحيح"),"")</f>
        <v/>
      </c>
      <c r="K45" s="29" t="str">
        <f t="array" ref="K45">IF(AND(M45&lt;&gt;"",L45&lt;&gt;$L$4:L44),COUNTIF($L$5:$L$1000002,L45),"")</f>
        <v/>
      </c>
      <c r="L45" s="31" t="str">
        <f t="shared" si="3"/>
        <v/>
      </c>
      <c r="M45" s="41"/>
      <c r="N45" s="42"/>
      <c r="O45" s="31" t="str">
        <f>IF(C45&lt;&gt;"",IF(VLOOKUP(E45,Codes!A:H,8,FALSE)=L45,"OK","CHEK"),"")</f>
        <v/>
      </c>
    </row>
    <row r="46" spans="1:15" ht="30" customHeight="1" x14ac:dyDescent="0.25">
      <c r="A46" s="32" t="str">
        <f t="shared" si="1"/>
        <v/>
      </c>
      <c r="B46" s="33" t="str">
        <f>IF(C46&lt;&gt;"",COUNTIF($C$5:C46,C46),"")</f>
        <v/>
      </c>
      <c r="C46" s="30" t="str">
        <f>IF(F46&lt;&gt;"",IFERROR(VLOOKUP(RIGHT(LEFT(F46,FIND("/",F46)-1),4),Codes!$A:$H,2,FALSE),"الكود غير صحيح"),"")</f>
        <v/>
      </c>
      <c r="D46" s="29" t="str">
        <f t="array" ref="D46">IF(AND(E46&lt;&gt;E45,F46&lt;&gt;"",E46&lt;&gt;$E$4:E45),COUNTIF($E$5:$E$1000002,E46),"")</f>
        <v/>
      </c>
      <c r="E46" s="31" t="str">
        <f t="shared" si="0"/>
        <v/>
      </c>
      <c r="F46" s="41"/>
      <c r="G46" s="42"/>
      <c r="H46" s="34" t="str">
        <f t="shared" si="2"/>
        <v/>
      </c>
      <c r="I46" s="33" t="str">
        <f>IF(J46&lt;&gt;"",COUNTIF($J$5:J46,J46),"")</f>
        <v/>
      </c>
      <c r="J46" s="30" t="str">
        <f>IF(M46&lt;&gt;"",IFERROR(VLOOKUP(RIGHT(LEFT(M46,FIND("/",M46)-1),4),Codes!$A:$H,2,FALSE),"الكود غير صحيح"),"")</f>
        <v/>
      </c>
      <c r="K46" s="29" t="str">
        <f t="array" ref="K46">IF(AND(M46&lt;&gt;"",L46&lt;&gt;$L$4:L45),COUNTIF($L$5:$L$1000002,L46),"")</f>
        <v/>
      </c>
      <c r="L46" s="31" t="str">
        <f t="shared" si="3"/>
        <v/>
      </c>
      <c r="M46" s="41"/>
      <c r="N46" s="42"/>
      <c r="O46" s="31" t="str">
        <f>IF(C46&lt;&gt;"",IF(VLOOKUP(E46,Codes!A:H,8,FALSE)=L46,"OK","CHEK"),"")</f>
        <v/>
      </c>
    </row>
    <row r="47" spans="1:15" ht="30" customHeight="1" x14ac:dyDescent="0.25">
      <c r="A47" s="32" t="str">
        <f t="shared" si="1"/>
        <v/>
      </c>
      <c r="B47" s="33" t="str">
        <f>IF(C47&lt;&gt;"",COUNTIF($C$5:C47,C47),"")</f>
        <v/>
      </c>
      <c r="C47" s="30" t="str">
        <f>IF(F47&lt;&gt;"",IFERROR(VLOOKUP(RIGHT(LEFT(F47,FIND("/",F47)-1),4),Codes!$A:$H,2,FALSE),"الكود غير صحيح"),"")</f>
        <v/>
      </c>
      <c r="D47" s="29" t="str">
        <f t="array" ref="D47">IF(AND(E47&lt;&gt;E46,F47&lt;&gt;"",E47&lt;&gt;$E$4:E46),COUNTIF($E$5:$E$1000002,E47),"")</f>
        <v/>
      </c>
      <c r="E47" s="31" t="str">
        <f t="shared" si="0"/>
        <v/>
      </c>
      <c r="F47" s="41"/>
      <c r="G47" s="42"/>
      <c r="H47" s="34" t="str">
        <f t="shared" si="2"/>
        <v/>
      </c>
      <c r="I47" s="33" t="str">
        <f>IF(J47&lt;&gt;"",COUNTIF($J$5:J47,J47),"")</f>
        <v/>
      </c>
      <c r="J47" s="30" t="str">
        <f>IF(M47&lt;&gt;"",IFERROR(VLOOKUP(RIGHT(LEFT(M47,FIND("/",M47)-1),4),Codes!$A:$H,2,FALSE),"الكود غير صحيح"),"")</f>
        <v/>
      </c>
      <c r="K47" s="29" t="str">
        <f t="array" ref="K47">IF(AND(M47&lt;&gt;"",L47&lt;&gt;$L$4:L46),COUNTIF($L$5:$L$1000002,L47),"")</f>
        <v/>
      </c>
      <c r="L47" s="31" t="str">
        <f t="shared" si="3"/>
        <v/>
      </c>
      <c r="M47" s="41"/>
      <c r="N47" s="42"/>
      <c r="O47" s="31" t="str">
        <f>IF(C47&lt;&gt;"",IF(VLOOKUP(E47,Codes!A:H,8,FALSE)=L47,"OK","CHEK"),"")</f>
        <v/>
      </c>
    </row>
    <row r="48" spans="1:15" ht="30" customHeight="1" x14ac:dyDescent="0.25">
      <c r="A48" s="32" t="str">
        <f t="shared" si="1"/>
        <v/>
      </c>
      <c r="B48" s="33" t="str">
        <f>IF(C48&lt;&gt;"",COUNTIF($C$5:C48,C48),"")</f>
        <v/>
      </c>
      <c r="C48" s="30" t="str">
        <f>IF(F48&lt;&gt;"",IFERROR(VLOOKUP(RIGHT(LEFT(F48,FIND("/",F48)-1),4),Codes!$A:$H,2,FALSE),"الكود غير صحيح"),"")</f>
        <v/>
      </c>
      <c r="D48" s="29" t="str">
        <f t="array" ref="D48">IF(AND(E48&lt;&gt;E47,F48&lt;&gt;"",E48&lt;&gt;$E$4:E47),COUNTIF($E$5:$E$1000002,E48),"")</f>
        <v/>
      </c>
      <c r="E48" s="31" t="str">
        <f t="shared" si="0"/>
        <v/>
      </c>
      <c r="F48" s="41"/>
      <c r="G48" s="42"/>
      <c r="H48" s="34" t="str">
        <f t="shared" si="2"/>
        <v/>
      </c>
      <c r="I48" s="33" t="str">
        <f>IF(J48&lt;&gt;"",COUNTIF($J$5:J48,J48),"")</f>
        <v/>
      </c>
      <c r="J48" s="30" t="str">
        <f>IF(M48&lt;&gt;"",IFERROR(VLOOKUP(RIGHT(LEFT(M48,FIND("/",M48)-1),4),Codes!$A:$H,2,FALSE),"الكود غير صحيح"),"")</f>
        <v/>
      </c>
      <c r="K48" s="29" t="str">
        <f t="array" ref="K48">IF(AND(M48&lt;&gt;"",L48&lt;&gt;$L$4:L47),COUNTIF($L$5:$L$1000002,L48),"")</f>
        <v/>
      </c>
      <c r="L48" s="31" t="str">
        <f t="shared" si="3"/>
        <v/>
      </c>
      <c r="M48" s="41"/>
      <c r="N48" s="42"/>
      <c r="O48" s="31" t="str">
        <f>IF(C48&lt;&gt;"",IF(VLOOKUP(E48,Codes!A:H,8,FALSE)=L48,"OK","CHEK"),"")</f>
        <v/>
      </c>
    </row>
    <row r="49" spans="1:15" ht="30" customHeight="1" x14ac:dyDescent="0.25">
      <c r="A49" s="32" t="str">
        <f t="shared" si="1"/>
        <v/>
      </c>
      <c r="B49" s="33" t="str">
        <f>IF(C49&lt;&gt;"",COUNTIF($C$5:C49,C49),"")</f>
        <v/>
      </c>
      <c r="C49" s="30" t="str">
        <f>IF(F49&lt;&gt;"",IFERROR(VLOOKUP(RIGHT(LEFT(F49,FIND("/",F49)-1),4),Codes!$A:$H,2,FALSE),"الكود غير صحيح"),"")</f>
        <v/>
      </c>
      <c r="D49" s="29" t="str">
        <f t="array" ref="D49">IF(AND(E49&lt;&gt;E48,F49&lt;&gt;"",E49&lt;&gt;$E$4:E48),COUNTIF($E$5:$E$1000002,E49),"")</f>
        <v/>
      </c>
      <c r="E49" s="31" t="str">
        <f t="shared" si="0"/>
        <v/>
      </c>
      <c r="F49" s="41"/>
      <c r="G49" s="42"/>
      <c r="H49" s="34" t="str">
        <f t="shared" si="2"/>
        <v/>
      </c>
      <c r="I49" s="33" t="str">
        <f>IF(J49&lt;&gt;"",COUNTIF($J$5:J49,J49),"")</f>
        <v/>
      </c>
      <c r="J49" s="30" t="str">
        <f>IF(M49&lt;&gt;"",IFERROR(VLOOKUP(RIGHT(LEFT(M49,FIND("/",M49)-1),4),Codes!$A:$H,2,FALSE),"الكود غير صحيح"),"")</f>
        <v/>
      </c>
      <c r="K49" s="29" t="str">
        <f t="array" ref="K49">IF(AND(M49&lt;&gt;"",L49&lt;&gt;$L$4:L48),COUNTIF($L$5:$L$1000002,L49),"")</f>
        <v/>
      </c>
      <c r="L49" s="31" t="str">
        <f t="shared" si="3"/>
        <v/>
      </c>
      <c r="M49" s="41"/>
      <c r="N49" s="42"/>
      <c r="O49" s="31" t="str">
        <f>IF(C49&lt;&gt;"",IF(VLOOKUP(E49,Codes!A:H,8,FALSE)=L49,"OK","CHEK"),"")</f>
        <v/>
      </c>
    </row>
    <row r="50" spans="1:15" ht="30" customHeight="1" x14ac:dyDescent="0.25">
      <c r="A50" s="32" t="str">
        <f t="shared" si="1"/>
        <v/>
      </c>
      <c r="B50" s="33" t="str">
        <f>IF(C50&lt;&gt;"",COUNTIF($C$5:C50,C50),"")</f>
        <v/>
      </c>
      <c r="C50" s="30" t="str">
        <f>IF(F50&lt;&gt;"",IFERROR(VLOOKUP(RIGHT(LEFT(F50,FIND("/",F50)-1),4),Codes!$A:$H,2,FALSE),"الكود غير صحيح"),"")</f>
        <v/>
      </c>
      <c r="D50" s="29" t="str">
        <f t="array" ref="D50">IF(AND(E50&lt;&gt;E49,F50&lt;&gt;"",E50&lt;&gt;$E$4:E49),COUNTIF($E$5:$E$1000002,E50),"")</f>
        <v/>
      </c>
      <c r="E50" s="31" t="str">
        <f t="shared" si="0"/>
        <v/>
      </c>
      <c r="F50" s="41"/>
      <c r="G50" s="42"/>
      <c r="H50" s="34" t="str">
        <f t="shared" si="2"/>
        <v/>
      </c>
      <c r="I50" s="33" t="str">
        <f>IF(J50&lt;&gt;"",COUNTIF($J$5:J50,J50),"")</f>
        <v/>
      </c>
      <c r="J50" s="30" t="str">
        <f>IF(M50&lt;&gt;"",IFERROR(VLOOKUP(RIGHT(LEFT(M50,FIND("/",M50)-1),4),Codes!$A:$H,2,FALSE),"الكود غير صحيح"),"")</f>
        <v/>
      </c>
      <c r="K50" s="29" t="str">
        <f t="array" ref="K50">IF(AND(M50&lt;&gt;"",L50&lt;&gt;$L$4:L49),COUNTIF($L$5:$L$1000002,L50),"")</f>
        <v/>
      </c>
      <c r="L50" s="31" t="str">
        <f t="shared" si="3"/>
        <v/>
      </c>
      <c r="M50" s="41"/>
      <c r="N50" s="42"/>
      <c r="O50" s="31" t="str">
        <f>IF(C50&lt;&gt;"",IF(VLOOKUP(E50,Codes!A:H,8,FALSE)=L50,"OK","CHEK"),"")</f>
        <v/>
      </c>
    </row>
    <row r="51" spans="1:15" ht="30" customHeight="1" x14ac:dyDescent="0.25">
      <c r="A51" s="32" t="str">
        <f t="shared" si="1"/>
        <v/>
      </c>
      <c r="B51" s="33" t="str">
        <f>IF(C51&lt;&gt;"",COUNTIF($C$5:C51,C51),"")</f>
        <v/>
      </c>
      <c r="C51" s="30" t="str">
        <f>IF(F51&lt;&gt;"",IFERROR(VLOOKUP(RIGHT(LEFT(F51,FIND("/",F51)-1),4),Codes!$A:$H,2,FALSE),"الكود غير صحيح"),"")</f>
        <v/>
      </c>
      <c r="D51" s="29" t="str">
        <f t="array" ref="D51">IF(AND(E51&lt;&gt;E50,F51&lt;&gt;"",E51&lt;&gt;$E$4:E50),COUNTIF($E$5:$E$1000002,E51),"")</f>
        <v/>
      </c>
      <c r="E51" s="31" t="str">
        <f t="shared" si="0"/>
        <v/>
      </c>
      <c r="F51" s="41"/>
      <c r="G51" s="42"/>
      <c r="H51" s="34" t="str">
        <f t="shared" si="2"/>
        <v/>
      </c>
      <c r="I51" s="33" t="str">
        <f>IF(J51&lt;&gt;"",COUNTIF($J$5:J51,J51),"")</f>
        <v/>
      </c>
      <c r="J51" s="30" t="str">
        <f>IF(M51&lt;&gt;"",IFERROR(VLOOKUP(RIGHT(LEFT(M51,FIND("/",M51)-1),4),Codes!$A:$H,2,FALSE),"الكود غير صحيح"),"")</f>
        <v/>
      </c>
      <c r="K51" s="29" t="str">
        <f t="array" ref="K51">IF(AND(M51&lt;&gt;"",L51&lt;&gt;$L$4:L50),COUNTIF($L$5:$L$1000002,L51),"")</f>
        <v/>
      </c>
      <c r="L51" s="31" t="str">
        <f t="shared" si="3"/>
        <v/>
      </c>
      <c r="M51" s="41"/>
      <c r="N51" s="42"/>
      <c r="O51" s="31" t="str">
        <f>IF(C51&lt;&gt;"",IF(VLOOKUP(E51,Codes!A:H,8,FALSE)=L51,"OK","CHEK"),"")</f>
        <v/>
      </c>
    </row>
    <row r="52" spans="1:15" ht="30" customHeight="1" x14ac:dyDescent="0.25">
      <c r="A52" s="32" t="str">
        <f t="shared" si="1"/>
        <v/>
      </c>
      <c r="B52" s="33" t="str">
        <f>IF(C52&lt;&gt;"",COUNTIF($C$5:C52,C52),"")</f>
        <v/>
      </c>
      <c r="C52" s="30" t="str">
        <f>IF(F52&lt;&gt;"",IFERROR(VLOOKUP(RIGHT(LEFT(F52,FIND("/",F52)-1),4),Codes!$A:$H,2,FALSE),"الكود غير صحيح"),"")</f>
        <v/>
      </c>
      <c r="D52" s="29" t="str">
        <f t="array" ref="D52">IF(AND(E52&lt;&gt;E51,F52&lt;&gt;"",E52&lt;&gt;$E$4:E51),COUNTIF($E$5:$E$1000002,E52),"")</f>
        <v/>
      </c>
      <c r="E52" s="31" t="str">
        <f t="shared" si="0"/>
        <v/>
      </c>
      <c r="F52" s="41"/>
      <c r="G52" s="42"/>
      <c r="H52" s="34" t="str">
        <f t="shared" si="2"/>
        <v/>
      </c>
      <c r="I52" s="33" t="str">
        <f>IF(J52&lt;&gt;"",COUNTIF($J$5:J52,J52),"")</f>
        <v/>
      </c>
      <c r="J52" s="30" t="str">
        <f>IF(M52&lt;&gt;"",IFERROR(VLOOKUP(RIGHT(LEFT(M52,FIND("/",M52)-1),4),Codes!$A:$H,2,FALSE),"الكود غير صحيح"),"")</f>
        <v/>
      </c>
      <c r="K52" s="29" t="str">
        <f t="array" ref="K52">IF(AND(M52&lt;&gt;"",L52&lt;&gt;$L$4:L51),COUNTIF($L$5:$L$1000002,L52),"")</f>
        <v/>
      </c>
      <c r="L52" s="31" t="str">
        <f t="shared" si="3"/>
        <v/>
      </c>
      <c r="M52" s="41"/>
      <c r="N52" s="42"/>
      <c r="O52" s="31" t="str">
        <f>IF(C52&lt;&gt;"",IF(VLOOKUP(E52,Codes!A:H,8,FALSE)=L52,"OK","CHEK"),"")</f>
        <v/>
      </c>
    </row>
    <row r="53" spans="1:15" ht="30" customHeight="1" x14ac:dyDescent="0.25">
      <c r="A53" s="32" t="str">
        <f t="shared" si="1"/>
        <v/>
      </c>
      <c r="B53" s="33" t="str">
        <f>IF(C53&lt;&gt;"",COUNTIF($C$5:C53,C53),"")</f>
        <v/>
      </c>
      <c r="C53" s="30" t="str">
        <f>IF(F53&lt;&gt;"",IFERROR(VLOOKUP(RIGHT(LEFT(F53,FIND("/",F53)-1),4),Codes!$A:$H,2,FALSE),"الكود غير صحيح"),"")</f>
        <v/>
      </c>
      <c r="D53" s="29" t="str">
        <f t="array" ref="D53">IF(AND(E53&lt;&gt;E52,F53&lt;&gt;"",E53&lt;&gt;$E$4:E52),COUNTIF($E$5:$E$1000002,E53),"")</f>
        <v/>
      </c>
      <c r="E53" s="31" t="str">
        <f t="shared" si="0"/>
        <v/>
      </c>
      <c r="F53" s="41"/>
      <c r="G53" s="42"/>
      <c r="H53" s="34" t="str">
        <f t="shared" si="2"/>
        <v/>
      </c>
      <c r="I53" s="33" t="str">
        <f>IF(J53&lt;&gt;"",COUNTIF($J$5:J53,J53),"")</f>
        <v/>
      </c>
      <c r="J53" s="30" t="str">
        <f>IF(M53&lt;&gt;"",IFERROR(VLOOKUP(RIGHT(LEFT(M53,FIND("/",M53)-1),4),Codes!$A:$H,2,FALSE),"الكود غير صحيح"),"")</f>
        <v/>
      </c>
      <c r="K53" s="29" t="str">
        <f t="array" ref="K53">IF(AND(M53&lt;&gt;"",L53&lt;&gt;$L$4:L52),COUNTIF($L$5:$L$1000002,L53),"")</f>
        <v/>
      </c>
      <c r="L53" s="31" t="str">
        <f t="shared" si="3"/>
        <v/>
      </c>
      <c r="M53" s="41"/>
      <c r="N53" s="42"/>
      <c r="O53" s="31" t="str">
        <f>IF(C53&lt;&gt;"",IF(VLOOKUP(E53,Codes!A:H,8,FALSE)=L53,"OK","CHEK"),"")</f>
        <v/>
      </c>
    </row>
    <row r="54" spans="1:15" ht="30" customHeight="1" x14ac:dyDescent="0.25">
      <c r="A54" s="32" t="str">
        <f t="shared" si="1"/>
        <v/>
      </c>
      <c r="B54" s="33" t="str">
        <f>IF(C54&lt;&gt;"",COUNTIF($C$5:C54,C54),"")</f>
        <v/>
      </c>
      <c r="C54" s="30" t="str">
        <f>IF(F54&lt;&gt;"",IFERROR(VLOOKUP(RIGHT(LEFT(F54,FIND("/",F54)-1),4),Codes!$A:$H,2,FALSE),"الكود غير صحيح"),"")</f>
        <v/>
      </c>
      <c r="D54" s="29" t="str">
        <f t="array" ref="D54">IF(AND(E54&lt;&gt;E53,F54&lt;&gt;"",E54&lt;&gt;$E$4:E53),COUNTIF($E$5:$E$1000002,E54),"")</f>
        <v/>
      </c>
      <c r="E54" s="31" t="str">
        <f t="shared" si="0"/>
        <v/>
      </c>
      <c r="F54" s="41"/>
      <c r="G54" s="42"/>
      <c r="H54" s="34" t="str">
        <f t="shared" si="2"/>
        <v/>
      </c>
      <c r="I54" s="33" t="str">
        <f>IF(J54&lt;&gt;"",COUNTIF($J$5:J54,J54),"")</f>
        <v/>
      </c>
      <c r="J54" s="30" t="str">
        <f>IF(M54&lt;&gt;"",IFERROR(VLOOKUP(RIGHT(LEFT(M54,FIND("/",M54)-1),4),Codes!$A:$H,2,FALSE),"الكود غير صحيح"),"")</f>
        <v/>
      </c>
      <c r="K54" s="29" t="str">
        <f t="array" ref="K54">IF(AND(M54&lt;&gt;"",L54&lt;&gt;$L$4:L53),COUNTIF($L$5:$L$1000002,L54),"")</f>
        <v/>
      </c>
      <c r="L54" s="31" t="str">
        <f t="shared" si="3"/>
        <v/>
      </c>
      <c r="M54" s="41"/>
      <c r="N54" s="42"/>
      <c r="O54" s="31" t="str">
        <f>IF(C54&lt;&gt;"",IF(VLOOKUP(E54,Codes!A:H,8,FALSE)=L54,"OK","CHEK"),"")</f>
        <v/>
      </c>
    </row>
    <row r="55" spans="1:15" ht="30" customHeight="1" x14ac:dyDescent="0.25">
      <c r="A55" s="32" t="str">
        <f t="shared" si="1"/>
        <v/>
      </c>
      <c r="B55" s="33" t="str">
        <f>IF(C55&lt;&gt;"",COUNTIF($C$5:C55,C55),"")</f>
        <v/>
      </c>
      <c r="C55" s="30" t="str">
        <f>IF(F55&lt;&gt;"",IFERROR(VLOOKUP(RIGHT(LEFT(F55,FIND("/",F55)-1),4),Codes!$A:$H,2,FALSE),"الكود غير صحيح"),"")</f>
        <v/>
      </c>
      <c r="D55" s="29" t="str">
        <f t="array" ref="D55">IF(AND(E55&lt;&gt;E54,F55&lt;&gt;"",E55&lt;&gt;$E$4:E54),COUNTIF($E$5:$E$1000002,E55),"")</f>
        <v/>
      </c>
      <c r="E55" s="31" t="str">
        <f t="shared" si="0"/>
        <v/>
      </c>
      <c r="F55" s="41"/>
      <c r="G55" s="42"/>
      <c r="H55" s="34" t="str">
        <f t="shared" si="2"/>
        <v/>
      </c>
      <c r="I55" s="33" t="str">
        <f>IF(J55&lt;&gt;"",COUNTIF($J$5:J55,J55),"")</f>
        <v/>
      </c>
      <c r="J55" s="30" t="str">
        <f>IF(M55&lt;&gt;"",IFERROR(VLOOKUP(RIGHT(LEFT(M55,FIND("/",M55)-1),4),Codes!$A:$H,2,FALSE),"الكود غير صحيح"),"")</f>
        <v/>
      </c>
      <c r="K55" s="29" t="str">
        <f t="array" ref="K55">IF(AND(M55&lt;&gt;"",L55&lt;&gt;$L$4:L54),COUNTIF($L$5:$L$1000002,L55),"")</f>
        <v/>
      </c>
      <c r="L55" s="31" t="str">
        <f t="shared" si="3"/>
        <v/>
      </c>
      <c r="M55" s="41"/>
      <c r="N55" s="42"/>
      <c r="O55" s="31" t="str">
        <f>IF(C55&lt;&gt;"",IF(VLOOKUP(E55,Codes!A:H,8,FALSE)=L55,"OK","CHEK"),"")</f>
        <v/>
      </c>
    </row>
    <row r="56" spans="1:15" ht="30" customHeight="1" x14ac:dyDescent="0.25">
      <c r="A56" s="32" t="str">
        <f t="shared" si="1"/>
        <v/>
      </c>
      <c r="B56" s="33" t="str">
        <f>IF(C56&lt;&gt;"",COUNTIF($C$5:C56,C56),"")</f>
        <v/>
      </c>
      <c r="C56" s="30" t="str">
        <f>IF(F56&lt;&gt;"",IFERROR(VLOOKUP(RIGHT(LEFT(F56,FIND("/",F56)-1),4),Codes!$A:$H,2,FALSE),"الكود غير صحيح"),"")</f>
        <v/>
      </c>
      <c r="D56" s="29" t="str">
        <f t="array" ref="D56">IF(AND(E56&lt;&gt;E55,F56&lt;&gt;"",E56&lt;&gt;$E$4:E55),COUNTIF($E$5:$E$1000002,E56),"")</f>
        <v/>
      </c>
      <c r="E56" s="31" t="str">
        <f t="shared" si="0"/>
        <v/>
      </c>
      <c r="F56" s="41"/>
      <c r="G56" s="42"/>
      <c r="H56" s="34" t="str">
        <f t="shared" si="2"/>
        <v/>
      </c>
      <c r="I56" s="33" t="str">
        <f>IF(J56&lt;&gt;"",COUNTIF($J$5:J56,J56),"")</f>
        <v/>
      </c>
      <c r="J56" s="30" t="str">
        <f>IF(M56&lt;&gt;"",IFERROR(VLOOKUP(RIGHT(LEFT(M56,FIND("/",M56)-1),4),Codes!$A:$H,2,FALSE),"الكود غير صحيح"),"")</f>
        <v/>
      </c>
      <c r="K56" s="29" t="str">
        <f t="array" ref="K56">IF(AND(M56&lt;&gt;"",L56&lt;&gt;$L$4:L55),COUNTIF($L$5:$L$1000002,L56),"")</f>
        <v/>
      </c>
      <c r="L56" s="31" t="str">
        <f t="shared" si="3"/>
        <v/>
      </c>
      <c r="M56" s="41"/>
      <c r="N56" s="42"/>
      <c r="O56" s="31" t="str">
        <f>IF(C56&lt;&gt;"",IF(VLOOKUP(E56,Codes!A:H,8,FALSE)=L56,"OK","CHEK"),"")</f>
        <v/>
      </c>
    </row>
    <row r="57" spans="1:15" ht="30" customHeight="1" x14ac:dyDescent="0.25">
      <c r="A57" s="32" t="str">
        <f t="shared" si="1"/>
        <v/>
      </c>
      <c r="B57" s="33" t="str">
        <f>IF(C57&lt;&gt;"",COUNTIF($C$5:C57,C57),"")</f>
        <v/>
      </c>
      <c r="C57" s="30" t="str">
        <f>IF(F57&lt;&gt;"",IFERROR(VLOOKUP(RIGHT(LEFT(F57,FIND("/",F57)-1),4),Codes!$A:$H,2,FALSE),"الكود غير صحيح"),"")</f>
        <v/>
      </c>
      <c r="D57" s="29" t="str">
        <f t="array" ref="D57">IF(AND(E57&lt;&gt;E56,F57&lt;&gt;"",E57&lt;&gt;$E$4:E56),COUNTIF($E$5:$E$1000002,E57),"")</f>
        <v/>
      </c>
      <c r="E57" s="31" t="str">
        <f t="shared" si="0"/>
        <v/>
      </c>
      <c r="F57" s="41"/>
      <c r="G57" s="42"/>
      <c r="H57" s="34" t="str">
        <f t="shared" si="2"/>
        <v/>
      </c>
      <c r="I57" s="33" t="str">
        <f>IF(J57&lt;&gt;"",COUNTIF($J$5:J57,J57),"")</f>
        <v/>
      </c>
      <c r="J57" s="30" t="str">
        <f>IF(M57&lt;&gt;"",IFERROR(VLOOKUP(RIGHT(LEFT(M57,FIND("/",M57)-1),4),Codes!$A:$H,2,FALSE),"الكود غير صحيح"),"")</f>
        <v/>
      </c>
      <c r="K57" s="29" t="str">
        <f t="array" ref="K57">IF(AND(M57&lt;&gt;"",L57&lt;&gt;$L$4:L56),COUNTIF($L$5:$L$1000002,L57),"")</f>
        <v/>
      </c>
      <c r="L57" s="31" t="str">
        <f t="shared" si="3"/>
        <v/>
      </c>
      <c r="M57" s="41"/>
      <c r="N57" s="42"/>
      <c r="O57" s="31" t="str">
        <f>IF(C57&lt;&gt;"",IF(VLOOKUP(E57,Codes!A:H,8,FALSE)=L57,"OK","CHEK"),"")</f>
        <v/>
      </c>
    </row>
    <row r="58" spans="1:15" ht="30" customHeight="1" x14ac:dyDescent="0.25">
      <c r="A58" s="32" t="str">
        <f t="shared" si="1"/>
        <v/>
      </c>
      <c r="B58" s="33" t="str">
        <f>IF(C58&lt;&gt;"",COUNTIF($C$5:C58,C58),"")</f>
        <v/>
      </c>
      <c r="C58" s="30" t="str">
        <f>IF(F58&lt;&gt;"",IFERROR(VLOOKUP(RIGHT(LEFT(F58,FIND("/",F58)-1),4),Codes!$A:$H,2,FALSE),"الكود غير صحيح"),"")</f>
        <v/>
      </c>
      <c r="D58" s="29" t="str">
        <f t="array" ref="D58">IF(AND(E58&lt;&gt;E57,F58&lt;&gt;"",E58&lt;&gt;$E$4:E57),COUNTIF($E$5:$E$1000002,E58),"")</f>
        <v/>
      </c>
      <c r="E58" s="31" t="str">
        <f t="shared" si="0"/>
        <v/>
      </c>
      <c r="F58" s="41"/>
      <c r="G58" s="42"/>
      <c r="H58" s="34" t="str">
        <f t="shared" si="2"/>
        <v/>
      </c>
      <c r="I58" s="33" t="str">
        <f>IF(J58&lt;&gt;"",COUNTIF($J$5:J58,J58),"")</f>
        <v/>
      </c>
      <c r="J58" s="30" t="str">
        <f>IF(M58&lt;&gt;"",IFERROR(VLOOKUP(RIGHT(LEFT(M58,FIND("/",M58)-1),4),Codes!$A:$H,2,FALSE),"الكود غير صحيح"),"")</f>
        <v/>
      </c>
      <c r="K58" s="29" t="str">
        <f t="array" ref="K58">IF(AND(M58&lt;&gt;"",L58&lt;&gt;$L$4:L57),COUNTIF($L$5:$L$1000002,L58),"")</f>
        <v/>
      </c>
      <c r="L58" s="31" t="str">
        <f t="shared" si="3"/>
        <v/>
      </c>
      <c r="M58" s="41"/>
      <c r="N58" s="42"/>
      <c r="O58" s="31" t="str">
        <f>IF(C58&lt;&gt;"",IF(VLOOKUP(E58,Codes!A:H,8,FALSE)=L58,"OK","CHEK"),"")</f>
        <v/>
      </c>
    </row>
    <row r="59" spans="1:15" ht="30" customHeight="1" x14ac:dyDescent="0.25">
      <c r="A59" s="32" t="str">
        <f t="shared" si="1"/>
        <v/>
      </c>
      <c r="B59" s="33" t="str">
        <f>IF(C59&lt;&gt;"",COUNTIF($C$5:C59,C59),"")</f>
        <v/>
      </c>
      <c r="C59" s="30" t="str">
        <f>IF(F59&lt;&gt;"",IFERROR(VLOOKUP(RIGHT(LEFT(F59,FIND("/",F59)-1),4),Codes!$A:$H,2,FALSE),"الكود غير صحيح"),"")</f>
        <v/>
      </c>
      <c r="D59" s="29" t="str">
        <f t="array" ref="D59">IF(AND(E59&lt;&gt;E58,F59&lt;&gt;"",E59&lt;&gt;$E$4:E58),COUNTIF($E$5:$E$1000002,E59),"")</f>
        <v/>
      </c>
      <c r="E59" s="31" t="str">
        <f t="shared" si="0"/>
        <v/>
      </c>
      <c r="F59" s="41"/>
      <c r="G59" s="42"/>
      <c r="H59" s="34" t="str">
        <f t="shared" si="2"/>
        <v/>
      </c>
      <c r="I59" s="33" t="str">
        <f>IF(J59&lt;&gt;"",COUNTIF($J$5:J59,J59),"")</f>
        <v/>
      </c>
      <c r="J59" s="30" t="str">
        <f>IF(M59&lt;&gt;"",IFERROR(VLOOKUP(RIGHT(LEFT(M59,FIND("/",M59)-1),4),Codes!$A:$H,2,FALSE),"الكود غير صحيح"),"")</f>
        <v/>
      </c>
      <c r="K59" s="29" t="str">
        <f t="array" ref="K59">IF(AND(M59&lt;&gt;"",L59&lt;&gt;$L$4:L58),COUNTIF($L$5:$L$1000002,L59),"")</f>
        <v/>
      </c>
      <c r="L59" s="31" t="str">
        <f t="shared" si="3"/>
        <v/>
      </c>
      <c r="M59" s="41"/>
      <c r="N59" s="42"/>
      <c r="O59" s="31" t="str">
        <f>IF(C59&lt;&gt;"",IF(VLOOKUP(E59,Codes!A:H,8,FALSE)=L59,"OK","CHEK"),"")</f>
        <v/>
      </c>
    </row>
    <row r="60" spans="1:15" ht="30" customHeight="1" x14ac:dyDescent="0.25">
      <c r="A60" s="32" t="str">
        <f t="shared" si="1"/>
        <v/>
      </c>
      <c r="B60" s="33" t="str">
        <f>IF(C60&lt;&gt;"",COUNTIF($C$5:C60,C60),"")</f>
        <v/>
      </c>
      <c r="C60" s="30" t="str">
        <f>IF(F60&lt;&gt;"",IFERROR(VLOOKUP(RIGHT(LEFT(F60,FIND("/",F60)-1),4),Codes!$A:$H,2,FALSE),"الكود غير صحيح"),"")</f>
        <v/>
      </c>
      <c r="D60" s="29" t="str">
        <f t="array" ref="D60">IF(AND(E60&lt;&gt;E59,F60&lt;&gt;"",E60&lt;&gt;$E$4:E59),COUNTIF($E$5:$E$1000002,E60),"")</f>
        <v/>
      </c>
      <c r="E60" s="31" t="str">
        <f t="shared" si="0"/>
        <v/>
      </c>
      <c r="F60" s="41"/>
      <c r="G60" s="42"/>
      <c r="H60" s="34" t="str">
        <f t="shared" si="2"/>
        <v/>
      </c>
      <c r="I60" s="33" t="str">
        <f>IF(J60&lt;&gt;"",COUNTIF($J$5:J60,J60),"")</f>
        <v/>
      </c>
      <c r="J60" s="30" t="str">
        <f>IF(M60&lt;&gt;"",IFERROR(VLOOKUP(RIGHT(LEFT(M60,FIND("/",M60)-1),4),Codes!$A:$H,2,FALSE),"الكود غير صحيح"),"")</f>
        <v/>
      </c>
      <c r="K60" s="29" t="str">
        <f t="array" ref="K60">IF(AND(M60&lt;&gt;"",L60&lt;&gt;$L$4:L59),COUNTIF($L$5:$L$1000002,L60),"")</f>
        <v/>
      </c>
      <c r="L60" s="31" t="str">
        <f t="shared" si="3"/>
        <v/>
      </c>
      <c r="M60" s="41"/>
      <c r="N60" s="42"/>
      <c r="O60" s="31" t="str">
        <f>IF(C60&lt;&gt;"",IF(VLOOKUP(E60,Codes!A:H,8,FALSE)=L60,"OK","CHEK"),"")</f>
        <v/>
      </c>
    </row>
    <row r="61" spans="1:15" ht="30" customHeight="1" x14ac:dyDescent="0.25">
      <c r="A61" s="32" t="str">
        <f t="shared" si="1"/>
        <v/>
      </c>
      <c r="B61" s="33" t="str">
        <f>IF(C61&lt;&gt;"",COUNTIF($C$5:C61,C61),"")</f>
        <v/>
      </c>
      <c r="C61" s="30" t="str">
        <f>IF(F61&lt;&gt;"",IFERROR(VLOOKUP(RIGHT(LEFT(F61,FIND("/",F61)-1),4),Codes!$A:$H,2,FALSE),"الكود غير صحيح"),"")</f>
        <v/>
      </c>
      <c r="D61" s="29" t="str">
        <f t="array" ref="D61">IF(AND(E61&lt;&gt;E60,F61&lt;&gt;"",E61&lt;&gt;$E$4:E60),COUNTIF($E$5:$E$1000002,E61),"")</f>
        <v/>
      </c>
      <c r="E61" s="31" t="str">
        <f t="shared" si="0"/>
        <v/>
      </c>
      <c r="F61" s="41"/>
      <c r="G61" s="42"/>
      <c r="H61" s="34" t="str">
        <f t="shared" si="2"/>
        <v/>
      </c>
      <c r="I61" s="33" t="str">
        <f>IF(J61&lt;&gt;"",COUNTIF($J$5:J61,J61),"")</f>
        <v/>
      </c>
      <c r="J61" s="30" t="str">
        <f>IF(M61&lt;&gt;"",IFERROR(VLOOKUP(RIGHT(LEFT(M61,FIND("/",M61)-1),4),Codes!$A:$H,2,FALSE),"الكود غير صحيح"),"")</f>
        <v/>
      </c>
      <c r="K61" s="29" t="str">
        <f t="array" ref="K61">IF(AND(M61&lt;&gt;"",L61&lt;&gt;$L$4:L60),COUNTIF($L$5:$L$1000002,L61),"")</f>
        <v/>
      </c>
      <c r="L61" s="31" t="str">
        <f t="shared" si="3"/>
        <v/>
      </c>
      <c r="M61" s="41"/>
      <c r="N61" s="42"/>
      <c r="O61" s="31" t="str">
        <f>IF(C61&lt;&gt;"",IF(VLOOKUP(E61,Codes!A:H,8,FALSE)=L61,"OK","CHEK"),"")</f>
        <v/>
      </c>
    </row>
    <row r="62" spans="1:15" ht="30" customHeight="1" x14ac:dyDescent="0.25">
      <c r="A62" s="32" t="str">
        <f t="shared" si="1"/>
        <v/>
      </c>
      <c r="B62" s="33" t="str">
        <f>IF(C62&lt;&gt;"",COUNTIF($C$5:C62,C62),"")</f>
        <v/>
      </c>
      <c r="C62" s="30" t="str">
        <f>IF(F62&lt;&gt;"",IFERROR(VLOOKUP(RIGHT(LEFT(F62,FIND("/",F62)-1),4),Codes!$A:$H,2,FALSE),"الكود غير صحيح"),"")</f>
        <v/>
      </c>
      <c r="D62" s="29" t="str">
        <f t="array" ref="D62">IF(AND(E62&lt;&gt;E61,F62&lt;&gt;"",E62&lt;&gt;$E$4:E61),COUNTIF($E$5:$E$1000002,E62),"")</f>
        <v/>
      </c>
      <c r="E62" s="31" t="str">
        <f t="shared" si="0"/>
        <v/>
      </c>
      <c r="F62" s="41"/>
      <c r="G62" s="42"/>
      <c r="H62" s="34" t="str">
        <f t="shared" si="2"/>
        <v/>
      </c>
      <c r="I62" s="33" t="str">
        <f>IF(J62&lt;&gt;"",COUNTIF($J$5:J62,J62),"")</f>
        <v/>
      </c>
      <c r="J62" s="30" t="str">
        <f>IF(M62&lt;&gt;"",IFERROR(VLOOKUP(RIGHT(LEFT(M62,FIND("/",M62)-1),4),Codes!$A:$H,2,FALSE),"الكود غير صحيح"),"")</f>
        <v/>
      </c>
      <c r="K62" s="29" t="str">
        <f t="array" ref="K62">IF(AND(M62&lt;&gt;"",L62&lt;&gt;$L$4:L61),COUNTIF($L$5:$L$1000002,L62),"")</f>
        <v/>
      </c>
      <c r="L62" s="31" t="str">
        <f t="shared" si="3"/>
        <v/>
      </c>
      <c r="M62" s="41"/>
      <c r="N62" s="42"/>
      <c r="O62" s="31" t="str">
        <f>IF(C62&lt;&gt;"",IF(VLOOKUP(E62,Codes!A:H,8,FALSE)=L62,"OK","CHEK"),"")</f>
        <v/>
      </c>
    </row>
    <row r="63" spans="1:15" ht="30" customHeight="1" x14ac:dyDescent="0.25">
      <c r="A63" s="32" t="str">
        <f t="shared" si="1"/>
        <v/>
      </c>
      <c r="B63" s="33" t="str">
        <f>IF(C63&lt;&gt;"",COUNTIF($C$5:C63,C63),"")</f>
        <v/>
      </c>
      <c r="C63" s="30" t="str">
        <f>IF(F63&lt;&gt;"",IFERROR(VLOOKUP(RIGHT(LEFT(F63,FIND("/",F63)-1),4),Codes!$A:$H,2,FALSE),"الكود غير صحيح"),"")</f>
        <v/>
      </c>
      <c r="D63" s="29" t="str">
        <f t="array" ref="D63">IF(AND(E63&lt;&gt;E62,F63&lt;&gt;"",E63&lt;&gt;$E$4:E62),COUNTIF($E$5:$E$1000002,E63),"")</f>
        <v/>
      </c>
      <c r="E63" s="31" t="str">
        <f t="shared" si="0"/>
        <v/>
      </c>
      <c r="F63" s="41"/>
      <c r="G63" s="42"/>
      <c r="H63" s="34" t="str">
        <f t="shared" si="2"/>
        <v/>
      </c>
      <c r="I63" s="33" t="str">
        <f>IF(J63&lt;&gt;"",COUNTIF($J$5:J63,J63),"")</f>
        <v/>
      </c>
      <c r="J63" s="30" t="str">
        <f>IF(M63&lt;&gt;"",IFERROR(VLOOKUP(RIGHT(LEFT(M63,FIND("/",M63)-1),4),Codes!$A:$H,2,FALSE),"الكود غير صحيح"),"")</f>
        <v/>
      </c>
      <c r="K63" s="29" t="str">
        <f t="array" ref="K63">IF(AND(M63&lt;&gt;"",L63&lt;&gt;$L$4:L62),COUNTIF($L$5:$L$1000002,L63),"")</f>
        <v/>
      </c>
      <c r="L63" s="31" t="str">
        <f t="shared" si="3"/>
        <v/>
      </c>
      <c r="M63" s="41"/>
      <c r="N63" s="42"/>
      <c r="O63" s="31" t="str">
        <f>IF(C63&lt;&gt;"",IF(VLOOKUP(E63,Codes!A:H,8,FALSE)=L63,"OK","CHEK"),"")</f>
        <v/>
      </c>
    </row>
    <row r="64" spans="1:15" ht="30" customHeight="1" x14ac:dyDescent="0.25">
      <c r="A64" s="32" t="str">
        <f t="shared" si="1"/>
        <v/>
      </c>
      <c r="B64" s="33" t="str">
        <f>IF(C64&lt;&gt;"",COUNTIF($C$5:C64,C64),"")</f>
        <v/>
      </c>
      <c r="C64" s="30" t="str">
        <f>IF(F64&lt;&gt;"",IFERROR(VLOOKUP(RIGHT(LEFT(F64,FIND("/",F64)-1),4),Codes!$A:$H,2,FALSE),"الكود غير صحيح"),"")</f>
        <v/>
      </c>
      <c r="D64" s="29" t="str">
        <f t="array" ref="D64">IF(AND(E64&lt;&gt;E63,F64&lt;&gt;"",E64&lt;&gt;$E$4:E63),COUNTIF($E$5:$E$1000002,E64),"")</f>
        <v/>
      </c>
      <c r="E64" s="31" t="str">
        <f t="shared" si="0"/>
        <v/>
      </c>
      <c r="F64" s="41"/>
      <c r="G64" s="42"/>
      <c r="H64" s="34" t="str">
        <f t="shared" si="2"/>
        <v/>
      </c>
      <c r="I64" s="33" t="str">
        <f>IF(J64&lt;&gt;"",COUNTIF($J$5:J64,J64),"")</f>
        <v/>
      </c>
      <c r="J64" s="30" t="str">
        <f>IF(M64&lt;&gt;"",IFERROR(VLOOKUP(RIGHT(LEFT(M64,FIND("/",M64)-1),4),Codes!$A:$H,2,FALSE),"الكود غير صحيح"),"")</f>
        <v/>
      </c>
      <c r="K64" s="29" t="str">
        <f t="array" ref="K64">IF(AND(M64&lt;&gt;"",L64&lt;&gt;$L$4:L63),COUNTIF($L$5:$L$1000002,L64),"")</f>
        <v/>
      </c>
      <c r="L64" s="31" t="str">
        <f t="shared" si="3"/>
        <v/>
      </c>
      <c r="M64" s="41"/>
      <c r="N64" s="42"/>
      <c r="O64" s="31" t="str">
        <f>IF(C64&lt;&gt;"",IF(VLOOKUP(E64,Codes!A:H,8,FALSE)=L64,"OK","CHEK"),"")</f>
        <v/>
      </c>
    </row>
    <row r="65" spans="1:15" ht="30" customHeight="1" x14ac:dyDescent="0.25">
      <c r="A65" s="32" t="str">
        <f t="shared" si="1"/>
        <v/>
      </c>
      <c r="B65" s="33" t="str">
        <f>IF(C65&lt;&gt;"",COUNTIF($C$5:C65,C65),"")</f>
        <v/>
      </c>
      <c r="C65" s="30" t="str">
        <f>IF(F65&lt;&gt;"",IFERROR(VLOOKUP(RIGHT(LEFT(F65,FIND("/",F65)-1),4),Codes!$A:$H,2,FALSE),"الكود غير صحيح"),"")</f>
        <v/>
      </c>
      <c r="D65" s="29" t="str">
        <f t="array" ref="D65">IF(AND(E65&lt;&gt;E64,F65&lt;&gt;"",E65&lt;&gt;$E$4:E64),COUNTIF($E$5:$E$1000002,E65),"")</f>
        <v/>
      </c>
      <c r="E65" s="31" t="str">
        <f t="shared" si="0"/>
        <v/>
      </c>
      <c r="F65" s="41"/>
      <c r="G65" s="42"/>
      <c r="H65" s="34" t="str">
        <f t="shared" si="2"/>
        <v/>
      </c>
      <c r="I65" s="33" t="str">
        <f>IF(J65&lt;&gt;"",COUNTIF($J$5:J65,J65),"")</f>
        <v/>
      </c>
      <c r="J65" s="30" t="str">
        <f>IF(M65&lt;&gt;"",IFERROR(VLOOKUP(RIGHT(LEFT(M65,FIND("/",M65)-1),4),Codes!$A:$H,2,FALSE),"الكود غير صحيح"),"")</f>
        <v/>
      </c>
      <c r="K65" s="29" t="str">
        <f t="array" ref="K65">IF(AND(M65&lt;&gt;"",L65&lt;&gt;$L$4:L64),COUNTIF($L$5:$L$1000002,L65),"")</f>
        <v/>
      </c>
      <c r="L65" s="31" t="str">
        <f t="shared" si="3"/>
        <v/>
      </c>
      <c r="M65" s="41"/>
      <c r="N65" s="42"/>
      <c r="O65" s="31" t="str">
        <f>IF(C65&lt;&gt;"",IF(VLOOKUP(E65,Codes!A:H,8,FALSE)=L65,"OK","CHEK"),"")</f>
        <v/>
      </c>
    </row>
    <row r="66" spans="1:15" ht="30" customHeight="1" x14ac:dyDescent="0.25">
      <c r="A66" s="32" t="str">
        <f t="shared" si="1"/>
        <v/>
      </c>
      <c r="B66" s="33" t="str">
        <f>IF(C66&lt;&gt;"",COUNTIF($C$5:C66,C66),"")</f>
        <v/>
      </c>
      <c r="C66" s="30" t="str">
        <f>IF(F66&lt;&gt;"",IFERROR(VLOOKUP(RIGHT(LEFT(F66,FIND("/",F66)-1),4),Codes!$A:$H,2,FALSE),"الكود غير صحيح"),"")</f>
        <v/>
      </c>
      <c r="D66" s="29" t="str">
        <f t="array" ref="D66">IF(AND(E66&lt;&gt;E65,F66&lt;&gt;"",E66&lt;&gt;$E$4:E65),COUNTIF($E$5:$E$1000002,E66),"")</f>
        <v/>
      </c>
      <c r="E66" s="31" t="str">
        <f t="shared" si="0"/>
        <v/>
      </c>
      <c r="F66" s="41"/>
      <c r="G66" s="42"/>
      <c r="H66" s="34" t="str">
        <f t="shared" si="2"/>
        <v/>
      </c>
      <c r="I66" s="33" t="str">
        <f>IF(J66&lt;&gt;"",COUNTIF($J$5:J66,J66),"")</f>
        <v/>
      </c>
      <c r="J66" s="30" t="str">
        <f>IF(M66&lt;&gt;"",IFERROR(VLOOKUP(RIGHT(LEFT(M66,FIND("/",M66)-1),4),Codes!$A:$H,2,FALSE),"الكود غير صحيح"),"")</f>
        <v/>
      </c>
      <c r="K66" s="29" t="str">
        <f t="array" ref="K66">IF(AND(M66&lt;&gt;"",L66&lt;&gt;$L$4:L65),COUNTIF($L$5:$L$1000002,L66),"")</f>
        <v/>
      </c>
      <c r="L66" s="31" t="str">
        <f t="shared" si="3"/>
        <v/>
      </c>
      <c r="M66" s="41"/>
      <c r="N66" s="42"/>
      <c r="O66" s="31" t="str">
        <f>IF(C66&lt;&gt;"",IF(VLOOKUP(E66,Codes!A:H,8,FALSE)=L66,"OK","CHEK"),"")</f>
        <v/>
      </c>
    </row>
    <row r="67" spans="1:15" ht="30" customHeight="1" x14ac:dyDescent="0.25">
      <c r="A67" s="32" t="str">
        <f t="shared" si="1"/>
        <v/>
      </c>
      <c r="B67" s="33" t="str">
        <f>IF(C67&lt;&gt;"",COUNTIF($C$5:C67,C67),"")</f>
        <v/>
      </c>
      <c r="C67" s="30" t="str">
        <f>IF(F67&lt;&gt;"",IFERROR(VLOOKUP(RIGHT(LEFT(F67,FIND("/",F67)-1),4),Codes!$A:$H,2,FALSE),"الكود غير صحيح"),"")</f>
        <v/>
      </c>
      <c r="D67" s="29" t="str">
        <f t="array" ref="D67">IF(AND(E67&lt;&gt;E66,F67&lt;&gt;"",E67&lt;&gt;$E$4:E66),COUNTIF($E$5:$E$1000002,E67),"")</f>
        <v/>
      </c>
      <c r="E67" s="31" t="str">
        <f t="shared" si="0"/>
        <v/>
      </c>
      <c r="F67" s="41"/>
      <c r="G67" s="42"/>
      <c r="H67" s="34" t="str">
        <f t="shared" si="2"/>
        <v/>
      </c>
      <c r="I67" s="33" t="str">
        <f>IF(J67&lt;&gt;"",COUNTIF($J$5:J67,J67),"")</f>
        <v/>
      </c>
      <c r="J67" s="30" t="str">
        <f>IF(M67&lt;&gt;"",IFERROR(VLOOKUP(RIGHT(LEFT(M67,FIND("/",M67)-1),4),Codes!$A:$H,2,FALSE),"الكود غير صحيح"),"")</f>
        <v/>
      </c>
      <c r="K67" s="29" t="str">
        <f t="array" ref="K67">IF(AND(M67&lt;&gt;"",L67&lt;&gt;$L$4:L66),COUNTIF($L$5:$L$1000002,L67),"")</f>
        <v/>
      </c>
      <c r="L67" s="31" t="str">
        <f t="shared" si="3"/>
        <v/>
      </c>
      <c r="M67" s="41"/>
      <c r="N67" s="42"/>
      <c r="O67" s="31" t="str">
        <f>IF(C67&lt;&gt;"",IF(VLOOKUP(E67,Codes!A:H,8,FALSE)=L67,"OK","CHEK"),"")</f>
        <v/>
      </c>
    </row>
    <row r="68" spans="1:15" ht="30" customHeight="1" x14ac:dyDescent="0.25">
      <c r="A68" s="32" t="str">
        <f t="shared" si="1"/>
        <v/>
      </c>
      <c r="B68" s="33" t="str">
        <f>IF(C68&lt;&gt;"",COUNTIF($C$5:C68,C68),"")</f>
        <v/>
      </c>
      <c r="C68" s="30" t="str">
        <f>IF(F68&lt;&gt;"",IFERROR(VLOOKUP(RIGHT(LEFT(F68,FIND("/",F68)-1),4),Codes!$A:$H,2,FALSE),"الكود غير صحيح"),"")</f>
        <v/>
      </c>
      <c r="D68" s="29" t="str">
        <f t="array" ref="D68">IF(AND(E68&lt;&gt;E67,F68&lt;&gt;"",E68&lt;&gt;$E$4:E67),COUNTIF($E$5:$E$1000002,E68),"")</f>
        <v/>
      </c>
      <c r="E68" s="31" t="str">
        <f t="shared" si="0"/>
        <v/>
      </c>
      <c r="F68" s="41"/>
      <c r="G68" s="42"/>
      <c r="H68" s="34" t="str">
        <f t="shared" si="2"/>
        <v/>
      </c>
      <c r="I68" s="33" t="str">
        <f>IF(J68&lt;&gt;"",COUNTIF($J$5:J68,J68),"")</f>
        <v/>
      </c>
      <c r="J68" s="30" t="str">
        <f>IF(M68&lt;&gt;"",IFERROR(VLOOKUP(RIGHT(LEFT(M68,FIND("/",M68)-1),4),Codes!$A:$H,2,FALSE),"الكود غير صحيح"),"")</f>
        <v/>
      </c>
      <c r="K68" s="29" t="str">
        <f t="array" ref="K68">IF(AND(M68&lt;&gt;"",L68&lt;&gt;$L$4:L67),COUNTIF($L$5:$L$1000002,L68),"")</f>
        <v/>
      </c>
      <c r="L68" s="31" t="str">
        <f t="shared" si="3"/>
        <v/>
      </c>
      <c r="M68" s="41"/>
      <c r="N68" s="42"/>
      <c r="O68" s="31" t="str">
        <f>IF(C68&lt;&gt;"",IF(VLOOKUP(E68,Codes!A:H,8,FALSE)=L68,"OK","CHEK"),"")</f>
        <v/>
      </c>
    </row>
    <row r="69" spans="1:15" ht="30" customHeight="1" x14ac:dyDescent="0.25">
      <c r="A69" s="32" t="str">
        <f t="shared" si="1"/>
        <v/>
      </c>
      <c r="B69" s="33" t="str">
        <f>IF(C69&lt;&gt;"",COUNTIF($C$5:C69,C69),"")</f>
        <v/>
      </c>
      <c r="C69" s="30" t="str">
        <f>IF(F69&lt;&gt;"",IFERROR(VLOOKUP(RIGHT(LEFT(F69,FIND("/",F69)-1),4),Codes!$A:$H,2,FALSE),"الكود غير صحيح"),"")</f>
        <v/>
      </c>
      <c r="D69" s="29" t="str">
        <f t="array" ref="D69">IF(AND(E69&lt;&gt;E68,F69&lt;&gt;"",E69&lt;&gt;$E$4:E68),COUNTIF($E$5:$E$1000002,E69),"")</f>
        <v/>
      </c>
      <c r="E69" s="31" t="str">
        <f t="shared" ref="E69:E132" si="4">IFERROR(MID(F69,FIND("/",F69)-4,4),"")</f>
        <v/>
      </c>
      <c r="F69" s="41"/>
      <c r="G69" s="42"/>
      <c r="H69" s="34" t="str">
        <f t="shared" si="2"/>
        <v/>
      </c>
      <c r="I69" s="33" t="str">
        <f>IF(J69&lt;&gt;"",COUNTIF($J$5:J69,J69),"")</f>
        <v/>
      </c>
      <c r="J69" s="30" t="str">
        <f>IF(M69&lt;&gt;"",IFERROR(VLOOKUP(RIGHT(LEFT(M69,FIND("/",M69)-1),4),Codes!$A:$H,2,FALSE),"الكود غير صحيح"),"")</f>
        <v/>
      </c>
      <c r="K69" s="29" t="str">
        <f t="array" ref="K69">IF(AND(M69&lt;&gt;"",L69&lt;&gt;$L$4:L68),COUNTIF($L$5:$L$1000002,L69),"")</f>
        <v/>
      </c>
      <c r="L69" s="31" t="str">
        <f t="shared" si="3"/>
        <v/>
      </c>
      <c r="M69" s="41"/>
      <c r="N69" s="42"/>
      <c r="O69" s="31" t="str">
        <f>IF(C69&lt;&gt;"",IF(VLOOKUP(E69,Codes!A:H,8,FALSE)=L69,"OK","CHEK"),"")</f>
        <v/>
      </c>
    </row>
    <row r="70" spans="1:15" ht="30" customHeight="1" x14ac:dyDescent="0.25">
      <c r="A70" s="32" t="str">
        <f t="shared" ref="A70:A133" si="5">IFERROR(IF(F70&lt;&gt;"",A69+1,""),"")</f>
        <v/>
      </c>
      <c r="B70" s="33" t="str">
        <f>IF(C70&lt;&gt;"",COUNTIF($C$5:C70,C70),"")</f>
        <v/>
      </c>
      <c r="C70" s="30" t="str">
        <f>IF(F70&lt;&gt;"",IFERROR(VLOOKUP(RIGHT(LEFT(F70,FIND("/",F70)-1),4),Codes!$A:$H,2,FALSE),"الكود غير صحيح"),"")</f>
        <v/>
      </c>
      <c r="D70" s="29" t="str">
        <f t="array" ref="D70">IF(AND(E70&lt;&gt;E69,F70&lt;&gt;"",E70&lt;&gt;$E$4:E69),COUNTIF($E$5:$E$1000002,E70),"")</f>
        <v/>
      </c>
      <c r="E70" s="31" t="str">
        <f t="shared" si="4"/>
        <v/>
      </c>
      <c r="F70" s="41"/>
      <c r="G70" s="42"/>
      <c r="H70" s="34" t="str">
        <f t="shared" ref="H70:H133" si="6">IFERROR(IF(M70&lt;&gt;"",H69+1,""),"")</f>
        <v/>
      </c>
      <c r="I70" s="33" t="str">
        <f>IF(J70&lt;&gt;"",COUNTIF($J$5:J70,J70),"")</f>
        <v/>
      </c>
      <c r="J70" s="30" t="str">
        <f>IF(M70&lt;&gt;"",IFERROR(VLOOKUP(RIGHT(LEFT(M70,FIND("/",M70)-1),4),Codes!$A:$H,2,FALSE),"الكود غير صحيح"),"")</f>
        <v/>
      </c>
      <c r="K70" s="29" t="str">
        <f t="array" ref="K70">IF(AND(M70&lt;&gt;"",L70&lt;&gt;$L$4:L69),COUNTIF($L$5:$L$1000002,L70),"")</f>
        <v/>
      </c>
      <c r="L70" s="31" t="str">
        <f t="shared" ref="L70:L133" si="7">IFERROR(MID(M70,FIND("/",M70)-4,4),"")</f>
        <v/>
      </c>
      <c r="M70" s="41"/>
      <c r="N70" s="42"/>
      <c r="O70" s="31" t="str">
        <f>IF(C70&lt;&gt;"",IF(VLOOKUP(E70,Codes!A:H,8,FALSE)=L70,"OK","CHEK"),"")</f>
        <v/>
      </c>
    </row>
    <row r="71" spans="1:15" ht="30" customHeight="1" x14ac:dyDescent="0.25">
      <c r="A71" s="32" t="str">
        <f t="shared" si="5"/>
        <v/>
      </c>
      <c r="B71" s="33" t="str">
        <f>IF(C71&lt;&gt;"",COUNTIF($C$5:C71,C71),"")</f>
        <v/>
      </c>
      <c r="C71" s="30" t="str">
        <f>IF(F71&lt;&gt;"",IFERROR(VLOOKUP(RIGHT(LEFT(F71,FIND("/",F71)-1),4),Codes!$A:$H,2,FALSE),"الكود غير صحيح"),"")</f>
        <v/>
      </c>
      <c r="D71" s="29" t="str">
        <f t="array" ref="D71">IF(AND(E71&lt;&gt;E70,F71&lt;&gt;"",E71&lt;&gt;$E$4:E70),COUNTIF($E$5:$E$1000002,E71),"")</f>
        <v/>
      </c>
      <c r="E71" s="31" t="str">
        <f t="shared" si="4"/>
        <v/>
      </c>
      <c r="F71" s="41"/>
      <c r="G71" s="42"/>
      <c r="H71" s="34" t="str">
        <f t="shared" si="6"/>
        <v/>
      </c>
      <c r="I71" s="33" t="str">
        <f>IF(J71&lt;&gt;"",COUNTIF($J$5:J71,J71),"")</f>
        <v/>
      </c>
      <c r="J71" s="30" t="str">
        <f>IF(M71&lt;&gt;"",IFERROR(VLOOKUP(RIGHT(LEFT(M71,FIND("/",M71)-1),4),Codes!$A:$H,2,FALSE),"الكود غير صحيح"),"")</f>
        <v/>
      </c>
      <c r="K71" s="29" t="str">
        <f t="array" ref="K71">IF(AND(M71&lt;&gt;"",L71&lt;&gt;$L$4:L70),COUNTIF($L$5:$L$1000002,L71),"")</f>
        <v/>
      </c>
      <c r="L71" s="31" t="str">
        <f t="shared" si="7"/>
        <v/>
      </c>
      <c r="M71" s="41"/>
      <c r="N71" s="42"/>
      <c r="O71" s="31" t="str">
        <f>IF(C71&lt;&gt;"",IF(VLOOKUP(E71,Codes!A:H,8,FALSE)=L71,"OK","CHEK"),"")</f>
        <v/>
      </c>
    </row>
    <row r="72" spans="1:15" ht="30" customHeight="1" x14ac:dyDescent="0.25">
      <c r="A72" s="32" t="str">
        <f t="shared" si="5"/>
        <v/>
      </c>
      <c r="B72" s="33" t="str">
        <f>IF(C72&lt;&gt;"",COUNTIF($C$5:C72,C72),"")</f>
        <v/>
      </c>
      <c r="C72" s="30" t="str">
        <f>IF(F72&lt;&gt;"",IFERROR(VLOOKUP(RIGHT(LEFT(F72,FIND("/",F72)-1),4),Codes!$A:$H,2,FALSE),"الكود غير صحيح"),"")</f>
        <v/>
      </c>
      <c r="D72" s="29" t="str">
        <f t="array" ref="D72">IF(AND(E72&lt;&gt;E71,F72&lt;&gt;"",E72&lt;&gt;$E$4:E71),COUNTIF($E$5:$E$1000002,E72),"")</f>
        <v/>
      </c>
      <c r="E72" s="31" t="str">
        <f t="shared" si="4"/>
        <v/>
      </c>
      <c r="F72" s="41"/>
      <c r="G72" s="42"/>
      <c r="H72" s="34" t="str">
        <f t="shared" si="6"/>
        <v/>
      </c>
      <c r="I72" s="33" t="str">
        <f>IF(J72&lt;&gt;"",COUNTIF($J$5:J72,J72),"")</f>
        <v/>
      </c>
      <c r="J72" s="30" t="str">
        <f>IF(M72&lt;&gt;"",IFERROR(VLOOKUP(RIGHT(LEFT(M72,FIND("/",M72)-1),4),Codes!$A:$H,2,FALSE),"الكود غير صحيح"),"")</f>
        <v/>
      </c>
      <c r="K72" s="29" t="str">
        <f t="array" ref="K72">IF(AND(M72&lt;&gt;"",L72&lt;&gt;$L$4:L71),COUNTIF($L$5:$L$1000002,L72),"")</f>
        <v/>
      </c>
      <c r="L72" s="31" t="str">
        <f t="shared" si="7"/>
        <v/>
      </c>
      <c r="M72" s="41"/>
      <c r="N72" s="42"/>
      <c r="O72" s="31" t="str">
        <f>IF(C72&lt;&gt;"",IF(VLOOKUP(E72,Codes!A:H,8,FALSE)=L72,"OK","CHEK"),"")</f>
        <v/>
      </c>
    </row>
    <row r="73" spans="1:15" ht="30" customHeight="1" x14ac:dyDescent="0.25">
      <c r="A73" s="32" t="str">
        <f t="shared" si="5"/>
        <v/>
      </c>
      <c r="B73" s="33" t="str">
        <f>IF(C73&lt;&gt;"",COUNTIF($C$5:C73,C73),"")</f>
        <v/>
      </c>
      <c r="C73" s="30" t="str">
        <f>IF(F73&lt;&gt;"",IFERROR(VLOOKUP(RIGHT(LEFT(F73,FIND("/",F73)-1),4),Codes!$A:$H,2,FALSE),"الكود غير صحيح"),"")</f>
        <v/>
      </c>
      <c r="D73" s="29" t="str">
        <f t="array" ref="D73">IF(AND(E73&lt;&gt;E72,F73&lt;&gt;"",E73&lt;&gt;$E$4:E72),COUNTIF($E$5:$E$1000002,E73),"")</f>
        <v/>
      </c>
      <c r="E73" s="31" t="str">
        <f t="shared" si="4"/>
        <v/>
      </c>
      <c r="F73" s="41"/>
      <c r="G73" s="42"/>
      <c r="H73" s="34" t="str">
        <f t="shared" si="6"/>
        <v/>
      </c>
      <c r="I73" s="33" t="str">
        <f>IF(J73&lt;&gt;"",COUNTIF($J$5:J73,J73),"")</f>
        <v/>
      </c>
      <c r="J73" s="30" t="str">
        <f>IF(M73&lt;&gt;"",IFERROR(VLOOKUP(RIGHT(LEFT(M73,FIND("/",M73)-1),4),Codes!$A:$H,2,FALSE),"الكود غير صحيح"),"")</f>
        <v/>
      </c>
      <c r="K73" s="29" t="str">
        <f t="array" ref="K73">IF(AND(M73&lt;&gt;"",L73&lt;&gt;$L$4:L72),COUNTIF($L$5:$L$1000002,L73),"")</f>
        <v/>
      </c>
      <c r="L73" s="31" t="str">
        <f t="shared" si="7"/>
        <v/>
      </c>
      <c r="M73" s="41"/>
      <c r="N73" s="42"/>
      <c r="O73" s="31" t="str">
        <f>IF(C73&lt;&gt;"",IF(VLOOKUP(E73,Codes!A:H,8,FALSE)=L73,"OK","CHEK"),"")</f>
        <v/>
      </c>
    </row>
    <row r="74" spans="1:15" ht="30" customHeight="1" x14ac:dyDescent="0.25">
      <c r="A74" s="32" t="str">
        <f t="shared" si="5"/>
        <v/>
      </c>
      <c r="B74" s="33" t="str">
        <f>IF(C74&lt;&gt;"",COUNTIF($C$5:C74,C74),"")</f>
        <v/>
      </c>
      <c r="C74" s="30" t="str">
        <f>IF(F74&lt;&gt;"",IFERROR(VLOOKUP(RIGHT(LEFT(F74,FIND("/",F74)-1),4),Codes!$A:$H,2,FALSE),"الكود غير صحيح"),"")</f>
        <v/>
      </c>
      <c r="D74" s="29" t="str">
        <f t="array" ref="D74">IF(AND(E74&lt;&gt;E73,F74&lt;&gt;"",E74&lt;&gt;$E$4:E73),COUNTIF($E$5:$E$1000002,E74),"")</f>
        <v/>
      </c>
      <c r="E74" s="31" t="str">
        <f t="shared" si="4"/>
        <v/>
      </c>
      <c r="F74" s="41"/>
      <c r="G74" s="42"/>
      <c r="H74" s="34" t="str">
        <f t="shared" si="6"/>
        <v/>
      </c>
      <c r="I74" s="33" t="str">
        <f>IF(J74&lt;&gt;"",COUNTIF($J$5:J74,J74),"")</f>
        <v/>
      </c>
      <c r="J74" s="30" t="str">
        <f>IF(M74&lt;&gt;"",IFERROR(VLOOKUP(RIGHT(LEFT(M74,FIND("/",M74)-1),4),Codes!$A:$H,2,FALSE),"الكود غير صحيح"),"")</f>
        <v/>
      </c>
      <c r="K74" s="29" t="str">
        <f t="array" ref="K74">IF(AND(M74&lt;&gt;"",L74&lt;&gt;$L$4:L73),COUNTIF($L$5:$L$1000002,L74),"")</f>
        <v/>
      </c>
      <c r="L74" s="31" t="str">
        <f t="shared" si="7"/>
        <v/>
      </c>
      <c r="M74" s="41"/>
      <c r="N74" s="42"/>
      <c r="O74" s="31" t="str">
        <f>IF(C74&lt;&gt;"",IF(VLOOKUP(E74,Codes!A:H,8,FALSE)=L74,"OK","CHEK"),"")</f>
        <v/>
      </c>
    </row>
    <row r="75" spans="1:15" ht="30" customHeight="1" x14ac:dyDescent="0.25">
      <c r="A75" s="32" t="str">
        <f t="shared" si="5"/>
        <v/>
      </c>
      <c r="B75" s="33" t="str">
        <f>IF(C75&lt;&gt;"",COUNTIF($C$5:C75,C75),"")</f>
        <v/>
      </c>
      <c r="C75" s="30" t="str">
        <f>IF(F75&lt;&gt;"",IFERROR(VLOOKUP(RIGHT(LEFT(F75,FIND("/",F75)-1),4),Codes!$A:$H,2,FALSE),"الكود غير صحيح"),"")</f>
        <v/>
      </c>
      <c r="D75" s="29" t="str">
        <f t="array" ref="D75">IF(AND(E75&lt;&gt;E74,F75&lt;&gt;"",E75&lt;&gt;$E$4:E74),COUNTIF($E$5:$E$1000002,E75),"")</f>
        <v/>
      </c>
      <c r="E75" s="31" t="str">
        <f t="shared" si="4"/>
        <v/>
      </c>
      <c r="F75" s="41"/>
      <c r="G75" s="42"/>
      <c r="H75" s="34" t="str">
        <f t="shared" si="6"/>
        <v/>
      </c>
      <c r="I75" s="33" t="str">
        <f>IF(J75&lt;&gt;"",COUNTIF($J$5:J75,J75),"")</f>
        <v/>
      </c>
      <c r="J75" s="30" t="str">
        <f>IF(M75&lt;&gt;"",IFERROR(VLOOKUP(RIGHT(LEFT(M75,FIND("/",M75)-1),4),Codes!$A:$H,2,FALSE),"الكود غير صحيح"),"")</f>
        <v/>
      </c>
      <c r="K75" s="29" t="str">
        <f t="array" ref="K75">IF(AND(M75&lt;&gt;"",L75&lt;&gt;$L$4:L74),COUNTIF($L$5:$L$1000002,L75),"")</f>
        <v/>
      </c>
      <c r="L75" s="31" t="str">
        <f t="shared" si="7"/>
        <v/>
      </c>
      <c r="M75" s="41"/>
      <c r="N75" s="42"/>
      <c r="O75" s="31" t="str">
        <f>IF(C75&lt;&gt;"",IF(VLOOKUP(E75,Codes!A:H,8,FALSE)=L75,"OK","CHEK"),"")</f>
        <v/>
      </c>
    </row>
    <row r="76" spans="1:15" ht="30" customHeight="1" x14ac:dyDescent="0.25">
      <c r="A76" s="32" t="str">
        <f t="shared" si="5"/>
        <v/>
      </c>
      <c r="B76" s="33" t="str">
        <f>IF(C76&lt;&gt;"",COUNTIF($C$5:C76,C76),"")</f>
        <v/>
      </c>
      <c r="C76" s="30" t="str">
        <f>IF(F76&lt;&gt;"",IFERROR(VLOOKUP(RIGHT(LEFT(F76,FIND("/",F76)-1),4),Codes!$A:$H,2,FALSE),"الكود غير صحيح"),"")</f>
        <v/>
      </c>
      <c r="D76" s="29" t="str">
        <f t="array" ref="D76">IF(AND(E76&lt;&gt;E75,F76&lt;&gt;"",E76&lt;&gt;$E$4:E75),COUNTIF($E$5:$E$1000002,E76),"")</f>
        <v/>
      </c>
      <c r="E76" s="31" t="str">
        <f t="shared" si="4"/>
        <v/>
      </c>
      <c r="F76" s="41"/>
      <c r="G76" s="42"/>
      <c r="H76" s="34" t="str">
        <f t="shared" si="6"/>
        <v/>
      </c>
      <c r="I76" s="33" t="str">
        <f>IF(J76&lt;&gt;"",COUNTIF($J$5:J76,J76),"")</f>
        <v/>
      </c>
      <c r="J76" s="30" t="str">
        <f>IF(M76&lt;&gt;"",IFERROR(VLOOKUP(RIGHT(LEFT(M76,FIND("/",M76)-1),4),Codes!$A:$H,2,FALSE),"الكود غير صحيح"),"")</f>
        <v/>
      </c>
      <c r="K76" s="29" t="str">
        <f t="array" ref="K76">IF(AND(M76&lt;&gt;"",L76&lt;&gt;$L$4:L75),COUNTIF($L$5:$L$1000002,L76),"")</f>
        <v/>
      </c>
      <c r="L76" s="31" t="str">
        <f t="shared" si="7"/>
        <v/>
      </c>
      <c r="M76" s="41"/>
      <c r="N76" s="42"/>
      <c r="O76" s="31" t="str">
        <f>IF(C76&lt;&gt;"",IF(VLOOKUP(E76,Codes!A:H,8,FALSE)=L76,"OK","CHEK"),"")</f>
        <v/>
      </c>
    </row>
    <row r="77" spans="1:15" ht="30" customHeight="1" x14ac:dyDescent="0.25">
      <c r="A77" s="32" t="str">
        <f t="shared" si="5"/>
        <v/>
      </c>
      <c r="B77" s="33" t="str">
        <f>IF(C77&lt;&gt;"",COUNTIF($C$5:C77,C77),"")</f>
        <v/>
      </c>
      <c r="C77" s="30" t="str">
        <f>IF(F77&lt;&gt;"",IFERROR(VLOOKUP(RIGHT(LEFT(F77,FIND("/",F77)-1),4),Codes!$A:$H,2,FALSE),"الكود غير صحيح"),"")</f>
        <v/>
      </c>
      <c r="D77" s="29" t="str">
        <f t="array" ref="D77">IF(AND(E77&lt;&gt;E76,F77&lt;&gt;"",E77&lt;&gt;$E$4:E76),COUNTIF($E$5:$E$1000002,E77),"")</f>
        <v/>
      </c>
      <c r="E77" s="31" t="str">
        <f t="shared" si="4"/>
        <v/>
      </c>
      <c r="F77" s="41"/>
      <c r="G77" s="42"/>
      <c r="H77" s="34" t="str">
        <f t="shared" si="6"/>
        <v/>
      </c>
      <c r="I77" s="33" t="str">
        <f>IF(J77&lt;&gt;"",COUNTIF($J$5:J77,J77),"")</f>
        <v/>
      </c>
      <c r="J77" s="30" t="str">
        <f>IF(M77&lt;&gt;"",IFERROR(VLOOKUP(RIGHT(LEFT(M77,FIND("/",M77)-1),4),Codes!$A:$H,2,FALSE),"الكود غير صحيح"),"")</f>
        <v/>
      </c>
      <c r="K77" s="29" t="str">
        <f t="array" ref="K77">IF(AND(M77&lt;&gt;"",L77&lt;&gt;$L$4:L76),COUNTIF($L$5:$L$1000002,L77),"")</f>
        <v/>
      </c>
      <c r="L77" s="31" t="str">
        <f t="shared" si="7"/>
        <v/>
      </c>
      <c r="M77" s="41"/>
      <c r="N77" s="42"/>
      <c r="O77" s="31" t="str">
        <f>IF(C77&lt;&gt;"",IF(VLOOKUP(E77,Codes!A:H,8,FALSE)=L77,"OK","CHEK"),"")</f>
        <v/>
      </c>
    </row>
    <row r="78" spans="1:15" ht="30" customHeight="1" x14ac:dyDescent="0.25">
      <c r="A78" s="32" t="str">
        <f t="shared" si="5"/>
        <v/>
      </c>
      <c r="B78" s="33" t="str">
        <f>IF(C78&lt;&gt;"",COUNTIF($C$5:C78,C78),"")</f>
        <v/>
      </c>
      <c r="C78" s="30" t="str">
        <f>IF(F78&lt;&gt;"",IFERROR(VLOOKUP(RIGHT(LEFT(F78,FIND("/",F78)-1),4),Codes!$A:$H,2,FALSE),"الكود غير صحيح"),"")</f>
        <v/>
      </c>
      <c r="D78" s="29" t="str">
        <f t="array" ref="D78">IF(AND(E78&lt;&gt;E77,F78&lt;&gt;"",E78&lt;&gt;$E$4:E77),COUNTIF($E$5:$E$1000002,E78),"")</f>
        <v/>
      </c>
      <c r="E78" s="31" t="str">
        <f t="shared" si="4"/>
        <v/>
      </c>
      <c r="F78" s="41"/>
      <c r="G78" s="42"/>
      <c r="H78" s="34" t="str">
        <f t="shared" si="6"/>
        <v/>
      </c>
      <c r="I78" s="33" t="str">
        <f>IF(J78&lt;&gt;"",COUNTIF($J$5:J78,J78),"")</f>
        <v/>
      </c>
      <c r="J78" s="30" t="str">
        <f>IF(M78&lt;&gt;"",IFERROR(VLOOKUP(RIGHT(LEFT(M78,FIND("/",M78)-1),4),Codes!$A:$H,2,FALSE),"الكود غير صحيح"),"")</f>
        <v/>
      </c>
      <c r="K78" s="29" t="str">
        <f t="array" ref="K78">IF(AND(M78&lt;&gt;"",L78&lt;&gt;$L$4:L77),COUNTIF($L$5:$L$1000002,L78),"")</f>
        <v/>
      </c>
      <c r="L78" s="31" t="str">
        <f t="shared" si="7"/>
        <v/>
      </c>
      <c r="M78" s="41"/>
      <c r="N78" s="42"/>
      <c r="O78" s="31" t="str">
        <f>IF(C78&lt;&gt;"",IF(VLOOKUP(E78,Codes!A:H,8,FALSE)=L78,"OK","CHEK"),"")</f>
        <v/>
      </c>
    </row>
    <row r="79" spans="1:15" ht="30" customHeight="1" x14ac:dyDescent="0.25">
      <c r="A79" s="32" t="str">
        <f t="shared" si="5"/>
        <v/>
      </c>
      <c r="B79" s="33" t="str">
        <f>IF(C79&lt;&gt;"",COUNTIF($C$5:C79,C79),"")</f>
        <v/>
      </c>
      <c r="C79" s="30" t="str">
        <f>IF(F79&lt;&gt;"",IFERROR(VLOOKUP(RIGHT(LEFT(F79,FIND("/",F79)-1),4),Codes!$A:$H,2,FALSE),"الكود غير صحيح"),"")</f>
        <v/>
      </c>
      <c r="D79" s="29" t="str">
        <f t="array" ref="D79">IF(AND(E79&lt;&gt;E78,F79&lt;&gt;"",E79&lt;&gt;$E$4:E78),COUNTIF($E$5:$E$1000002,E79),"")</f>
        <v/>
      </c>
      <c r="E79" s="31" t="str">
        <f t="shared" si="4"/>
        <v/>
      </c>
      <c r="F79" s="41"/>
      <c r="G79" s="42"/>
      <c r="H79" s="34" t="str">
        <f t="shared" si="6"/>
        <v/>
      </c>
      <c r="I79" s="33" t="str">
        <f>IF(J79&lt;&gt;"",COUNTIF($J$5:J79,J79),"")</f>
        <v/>
      </c>
      <c r="J79" s="30" t="str">
        <f>IF(M79&lt;&gt;"",IFERROR(VLOOKUP(RIGHT(LEFT(M79,FIND("/",M79)-1),4),Codes!$A:$H,2,FALSE),"الكود غير صحيح"),"")</f>
        <v/>
      </c>
      <c r="K79" s="29" t="str">
        <f t="array" ref="K79">IF(AND(M79&lt;&gt;"",L79&lt;&gt;$L$4:L78),COUNTIF($L$5:$L$1000002,L79),"")</f>
        <v/>
      </c>
      <c r="L79" s="31" t="str">
        <f t="shared" si="7"/>
        <v/>
      </c>
      <c r="M79" s="41"/>
      <c r="N79" s="42"/>
      <c r="O79" s="31" t="str">
        <f>IF(C79&lt;&gt;"",IF(VLOOKUP(E79,Codes!A:H,8,FALSE)=L79,"OK","CHEK"),"")</f>
        <v/>
      </c>
    </row>
    <row r="80" spans="1:15" ht="30" customHeight="1" x14ac:dyDescent="0.25">
      <c r="A80" s="32" t="str">
        <f t="shared" si="5"/>
        <v/>
      </c>
      <c r="B80" s="33" t="str">
        <f>IF(C80&lt;&gt;"",COUNTIF($C$5:C80,C80),"")</f>
        <v/>
      </c>
      <c r="C80" s="30" t="str">
        <f>IF(F80&lt;&gt;"",IFERROR(VLOOKUP(RIGHT(LEFT(F80,FIND("/",F80)-1),4),Codes!$A:$H,2,FALSE),"الكود غير صحيح"),"")</f>
        <v/>
      </c>
      <c r="D80" s="29" t="str">
        <f t="array" ref="D80">IF(AND(E80&lt;&gt;E79,F80&lt;&gt;"",E80&lt;&gt;$E$4:E79),COUNTIF($E$5:$E$1000002,E80),"")</f>
        <v/>
      </c>
      <c r="E80" s="31" t="str">
        <f t="shared" si="4"/>
        <v/>
      </c>
      <c r="F80" s="41"/>
      <c r="G80" s="42"/>
      <c r="H80" s="34" t="str">
        <f t="shared" si="6"/>
        <v/>
      </c>
      <c r="I80" s="33" t="str">
        <f>IF(J80&lt;&gt;"",COUNTIF($J$5:J80,J80),"")</f>
        <v/>
      </c>
      <c r="J80" s="30" t="str">
        <f>IF(M80&lt;&gt;"",IFERROR(VLOOKUP(RIGHT(LEFT(M80,FIND("/",M80)-1),4),Codes!$A:$H,2,FALSE),"الكود غير صحيح"),"")</f>
        <v/>
      </c>
      <c r="K80" s="29" t="str">
        <f t="array" ref="K80">IF(AND(M80&lt;&gt;"",L80&lt;&gt;$L$4:L79),COUNTIF($L$5:$L$1000002,L80),"")</f>
        <v/>
      </c>
      <c r="L80" s="31" t="str">
        <f t="shared" si="7"/>
        <v/>
      </c>
      <c r="M80" s="41"/>
      <c r="N80" s="42"/>
      <c r="O80" s="31" t="str">
        <f>IF(C80&lt;&gt;"",IF(VLOOKUP(E80,Codes!A:H,8,FALSE)=L80,"OK","CHEK"),"")</f>
        <v/>
      </c>
    </row>
    <row r="81" spans="1:15" ht="30" customHeight="1" x14ac:dyDescent="0.25">
      <c r="A81" s="32" t="str">
        <f t="shared" si="5"/>
        <v/>
      </c>
      <c r="B81" s="33" t="str">
        <f>IF(C81&lt;&gt;"",COUNTIF($C$5:C81,C81),"")</f>
        <v/>
      </c>
      <c r="C81" s="30" t="str">
        <f>IF(F81&lt;&gt;"",IFERROR(VLOOKUP(RIGHT(LEFT(F81,FIND("/",F81)-1),4),Codes!$A:$H,2,FALSE),"الكود غير صحيح"),"")</f>
        <v/>
      </c>
      <c r="D81" s="29" t="str">
        <f t="array" ref="D81">IF(AND(E81&lt;&gt;E80,F81&lt;&gt;"",E81&lt;&gt;$E$4:E80),COUNTIF($E$5:$E$1000002,E81),"")</f>
        <v/>
      </c>
      <c r="E81" s="31" t="str">
        <f t="shared" si="4"/>
        <v/>
      </c>
      <c r="F81" s="41"/>
      <c r="G81" s="42"/>
      <c r="H81" s="34" t="str">
        <f t="shared" si="6"/>
        <v/>
      </c>
      <c r="I81" s="33" t="str">
        <f>IF(J81&lt;&gt;"",COUNTIF($J$5:J81,J81),"")</f>
        <v/>
      </c>
      <c r="J81" s="30" t="str">
        <f>IF(M81&lt;&gt;"",IFERROR(VLOOKUP(RIGHT(LEFT(M81,FIND("/",M81)-1),4),Codes!$A:$H,2,FALSE),"الكود غير صحيح"),"")</f>
        <v/>
      </c>
      <c r="K81" s="29" t="str">
        <f t="array" ref="K81">IF(AND(M81&lt;&gt;"",L81&lt;&gt;$L$4:L80),COUNTIF($L$5:$L$1000002,L81),"")</f>
        <v/>
      </c>
      <c r="L81" s="31" t="str">
        <f t="shared" si="7"/>
        <v/>
      </c>
      <c r="M81" s="41"/>
      <c r="N81" s="42"/>
      <c r="O81" s="31" t="str">
        <f>IF(C81&lt;&gt;"",IF(VLOOKUP(E81,Codes!A:H,8,FALSE)=L81,"OK","CHEK"),"")</f>
        <v/>
      </c>
    </row>
    <row r="82" spans="1:15" ht="30" customHeight="1" x14ac:dyDescent="0.25">
      <c r="A82" s="32" t="str">
        <f t="shared" si="5"/>
        <v/>
      </c>
      <c r="B82" s="33" t="str">
        <f>IF(C82&lt;&gt;"",COUNTIF($C$5:C82,C82),"")</f>
        <v/>
      </c>
      <c r="C82" s="30" t="str">
        <f>IF(F82&lt;&gt;"",IFERROR(VLOOKUP(RIGHT(LEFT(F82,FIND("/",F82)-1),4),Codes!$A:$H,2,FALSE),"الكود غير صحيح"),"")</f>
        <v/>
      </c>
      <c r="D82" s="29" t="str">
        <f t="array" ref="D82">IF(AND(E82&lt;&gt;E81,F82&lt;&gt;"",E82&lt;&gt;$E$4:E81),COUNTIF($E$5:$E$1000002,E82),"")</f>
        <v/>
      </c>
      <c r="E82" s="31" t="str">
        <f t="shared" si="4"/>
        <v/>
      </c>
      <c r="F82" s="41"/>
      <c r="G82" s="42"/>
      <c r="H82" s="34" t="str">
        <f t="shared" si="6"/>
        <v/>
      </c>
      <c r="I82" s="33" t="str">
        <f>IF(J82&lt;&gt;"",COUNTIF($J$5:J82,J82),"")</f>
        <v/>
      </c>
      <c r="J82" s="30" t="str">
        <f>IF(M82&lt;&gt;"",IFERROR(VLOOKUP(RIGHT(LEFT(M82,FIND("/",M82)-1),4),Codes!$A:$H,2,FALSE),"الكود غير صحيح"),"")</f>
        <v/>
      </c>
      <c r="K82" s="29" t="str">
        <f t="array" ref="K82">IF(AND(M82&lt;&gt;"",L82&lt;&gt;$L$4:L81),COUNTIF($L$5:$L$1000002,L82),"")</f>
        <v/>
      </c>
      <c r="L82" s="31" t="str">
        <f t="shared" si="7"/>
        <v/>
      </c>
      <c r="M82" s="41"/>
      <c r="N82" s="42"/>
      <c r="O82" s="31" t="str">
        <f>IF(C82&lt;&gt;"",IF(VLOOKUP(E82,Codes!A:H,8,FALSE)=L82,"OK","CHEK"),"")</f>
        <v/>
      </c>
    </row>
    <row r="83" spans="1:15" ht="30" customHeight="1" x14ac:dyDescent="0.25">
      <c r="A83" s="32" t="str">
        <f t="shared" si="5"/>
        <v/>
      </c>
      <c r="B83" s="33" t="str">
        <f>IF(C83&lt;&gt;"",COUNTIF($C$5:C83,C83),"")</f>
        <v/>
      </c>
      <c r="C83" s="30" t="str">
        <f>IF(F83&lt;&gt;"",IFERROR(VLOOKUP(RIGHT(LEFT(F83,FIND("/",F83)-1),4),Codes!$A:$H,2,FALSE),"الكود غير صحيح"),"")</f>
        <v/>
      </c>
      <c r="D83" s="29" t="str">
        <f t="array" ref="D83">IF(AND(E83&lt;&gt;E82,F83&lt;&gt;"",E83&lt;&gt;$E$4:E82),COUNTIF($E$5:$E$1000002,E83),"")</f>
        <v/>
      </c>
      <c r="E83" s="31" t="str">
        <f t="shared" si="4"/>
        <v/>
      </c>
      <c r="F83" s="41"/>
      <c r="G83" s="42"/>
      <c r="H83" s="34" t="str">
        <f t="shared" si="6"/>
        <v/>
      </c>
      <c r="I83" s="33" t="str">
        <f>IF(J83&lt;&gt;"",COUNTIF($J$5:J83,J83),"")</f>
        <v/>
      </c>
      <c r="J83" s="30" t="str">
        <f>IF(M83&lt;&gt;"",IFERROR(VLOOKUP(RIGHT(LEFT(M83,FIND("/",M83)-1),4),Codes!$A:$H,2,FALSE),"الكود غير صحيح"),"")</f>
        <v/>
      </c>
      <c r="K83" s="29" t="str">
        <f t="array" ref="K83">IF(AND(M83&lt;&gt;"",L83&lt;&gt;$L$4:L82),COUNTIF($L$5:$L$1000002,L83),"")</f>
        <v/>
      </c>
      <c r="L83" s="31" t="str">
        <f t="shared" si="7"/>
        <v/>
      </c>
      <c r="M83" s="41"/>
      <c r="N83" s="42"/>
      <c r="O83" s="31" t="str">
        <f>IF(C83&lt;&gt;"",IF(VLOOKUP(E83,Codes!A:H,8,FALSE)=L83,"OK","CHEK"),"")</f>
        <v/>
      </c>
    </row>
    <row r="84" spans="1:15" ht="30" customHeight="1" x14ac:dyDescent="0.25">
      <c r="A84" s="32" t="str">
        <f t="shared" si="5"/>
        <v/>
      </c>
      <c r="B84" s="33" t="str">
        <f>IF(C84&lt;&gt;"",COUNTIF($C$5:C84,C84),"")</f>
        <v/>
      </c>
      <c r="C84" s="30" t="str">
        <f>IF(F84&lt;&gt;"",IFERROR(VLOOKUP(RIGHT(LEFT(F84,FIND("/",F84)-1),4),Codes!$A:$H,2,FALSE),"الكود غير صحيح"),"")</f>
        <v/>
      </c>
      <c r="D84" s="29" t="str">
        <f t="array" ref="D84">IF(AND(E84&lt;&gt;E83,F84&lt;&gt;"",E84&lt;&gt;$E$4:E83),COUNTIF($E$5:$E$1000002,E84),"")</f>
        <v/>
      </c>
      <c r="E84" s="31" t="str">
        <f t="shared" si="4"/>
        <v/>
      </c>
      <c r="F84" s="41"/>
      <c r="G84" s="42"/>
      <c r="H84" s="34" t="str">
        <f t="shared" si="6"/>
        <v/>
      </c>
      <c r="I84" s="33" t="str">
        <f>IF(J84&lt;&gt;"",COUNTIF($J$5:J84,J84),"")</f>
        <v/>
      </c>
      <c r="J84" s="30" t="str">
        <f>IF(M84&lt;&gt;"",IFERROR(VLOOKUP(RIGHT(LEFT(M84,FIND("/",M84)-1),4),Codes!$A:$H,2,FALSE),"الكود غير صحيح"),"")</f>
        <v/>
      </c>
      <c r="K84" s="29" t="str">
        <f t="array" ref="K84">IF(AND(M84&lt;&gt;"",L84&lt;&gt;$L$4:L83),COUNTIF($L$5:$L$1000002,L84),"")</f>
        <v/>
      </c>
      <c r="L84" s="31" t="str">
        <f t="shared" si="7"/>
        <v/>
      </c>
      <c r="M84" s="41"/>
      <c r="N84" s="42"/>
      <c r="O84" s="31" t="str">
        <f>IF(C84&lt;&gt;"",IF(VLOOKUP(E84,Codes!A:H,8,FALSE)=L84,"OK","CHEK"),"")</f>
        <v/>
      </c>
    </row>
    <row r="85" spans="1:15" ht="30" customHeight="1" x14ac:dyDescent="0.25">
      <c r="A85" s="32" t="str">
        <f t="shared" si="5"/>
        <v/>
      </c>
      <c r="B85" s="33" t="str">
        <f>IF(C85&lt;&gt;"",COUNTIF($C$5:C85,C85),"")</f>
        <v/>
      </c>
      <c r="C85" s="30" t="str">
        <f>IF(F85&lt;&gt;"",IFERROR(VLOOKUP(RIGHT(LEFT(F85,FIND("/",F85)-1),4),Codes!$A:$H,2,FALSE),"الكود غير صحيح"),"")</f>
        <v/>
      </c>
      <c r="D85" s="29" t="str">
        <f t="array" ref="D85">IF(AND(E85&lt;&gt;E84,F85&lt;&gt;"",E85&lt;&gt;$E$4:E84),COUNTIF($E$5:$E$1000002,E85),"")</f>
        <v/>
      </c>
      <c r="E85" s="31" t="str">
        <f t="shared" si="4"/>
        <v/>
      </c>
      <c r="F85" s="41"/>
      <c r="G85" s="42"/>
      <c r="H85" s="34" t="str">
        <f t="shared" si="6"/>
        <v/>
      </c>
      <c r="I85" s="33" t="str">
        <f>IF(J85&lt;&gt;"",COUNTIF($J$5:J85,J85),"")</f>
        <v/>
      </c>
      <c r="J85" s="30" t="str">
        <f>IF(M85&lt;&gt;"",IFERROR(VLOOKUP(RIGHT(LEFT(M85,FIND("/",M85)-1),4),Codes!$A:$H,2,FALSE),"الكود غير صحيح"),"")</f>
        <v/>
      </c>
      <c r="K85" s="29" t="str">
        <f t="array" ref="K85">IF(AND(M85&lt;&gt;"",L85&lt;&gt;$L$4:L84),COUNTIF($L$5:$L$1000002,L85),"")</f>
        <v/>
      </c>
      <c r="L85" s="31" t="str">
        <f t="shared" si="7"/>
        <v/>
      </c>
      <c r="M85" s="41"/>
      <c r="N85" s="42"/>
      <c r="O85" s="31" t="str">
        <f>IF(C85&lt;&gt;"",IF(VLOOKUP(E85,Codes!A:H,8,FALSE)=L85,"OK","CHEK"),"")</f>
        <v/>
      </c>
    </row>
    <row r="86" spans="1:15" ht="30" customHeight="1" x14ac:dyDescent="0.25">
      <c r="A86" s="32" t="str">
        <f t="shared" si="5"/>
        <v/>
      </c>
      <c r="B86" s="33" t="str">
        <f>IF(C86&lt;&gt;"",COUNTIF($C$5:C86,C86),"")</f>
        <v/>
      </c>
      <c r="C86" s="30" t="str">
        <f>IF(F86&lt;&gt;"",IFERROR(VLOOKUP(RIGHT(LEFT(F86,FIND("/",F86)-1),4),Codes!$A:$H,2,FALSE),"الكود غير صحيح"),"")</f>
        <v/>
      </c>
      <c r="D86" s="29" t="str">
        <f t="array" ref="D86">IF(AND(E86&lt;&gt;E85,F86&lt;&gt;"",E86&lt;&gt;$E$4:E85),COUNTIF($E$5:$E$1000002,E86),"")</f>
        <v/>
      </c>
      <c r="E86" s="31" t="str">
        <f t="shared" si="4"/>
        <v/>
      </c>
      <c r="F86" s="41"/>
      <c r="G86" s="42"/>
      <c r="H86" s="34" t="str">
        <f t="shared" si="6"/>
        <v/>
      </c>
      <c r="I86" s="33" t="str">
        <f>IF(J86&lt;&gt;"",COUNTIF($J$5:J86,J86),"")</f>
        <v/>
      </c>
      <c r="J86" s="30" t="str">
        <f>IF(M86&lt;&gt;"",IFERROR(VLOOKUP(RIGHT(LEFT(M86,FIND("/",M86)-1),4),Codes!$A:$H,2,FALSE),"الكود غير صحيح"),"")</f>
        <v/>
      </c>
      <c r="K86" s="29" t="str">
        <f t="array" ref="K86">IF(AND(M86&lt;&gt;"",L86&lt;&gt;$L$4:L85),COUNTIF($L$5:$L$1000002,L86),"")</f>
        <v/>
      </c>
      <c r="L86" s="31" t="str">
        <f t="shared" si="7"/>
        <v/>
      </c>
      <c r="M86" s="41"/>
      <c r="N86" s="42"/>
      <c r="O86" s="31" t="str">
        <f>IF(C86&lt;&gt;"",IF(VLOOKUP(E86,Codes!A:H,8,FALSE)=L86,"OK","CHEK"),"")</f>
        <v/>
      </c>
    </row>
    <row r="87" spans="1:15" ht="30" customHeight="1" x14ac:dyDescent="0.25">
      <c r="A87" s="32" t="str">
        <f t="shared" si="5"/>
        <v/>
      </c>
      <c r="B87" s="33" t="str">
        <f>IF(C87&lt;&gt;"",COUNTIF($C$5:C87,C87),"")</f>
        <v/>
      </c>
      <c r="C87" s="30" t="str">
        <f>IF(F87&lt;&gt;"",IFERROR(VLOOKUP(RIGHT(LEFT(F87,FIND("/",F87)-1),4),Codes!$A:$H,2,FALSE),"الكود غير صحيح"),"")</f>
        <v/>
      </c>
      <c r="D87" s="29" t="str">
        <f t="array" ref="D87">IF(AND(E87&lt;&gt;E86,F87&lt;&gt;"",E87&lt;&gt;$E$4:E86),COUNTIF($E$5:$E$1000002,E87),"")</f>
        <v/>
      </c>
      <c r="E87" s="31" t="str">
        <f t="shared" si="4"/>
        <v/>
      </c>
      <c r="F87" s="41"/>
      <c r="G87" s="42"/>
      <c r="H87" s="34" t="str">
        <f t="shared" si="6"/>
        <v/>
      </c>
      <c r="I87" s="33" t="str">
        <f>IF(J87&lt;&gt;"",COUNTIF($J$5:J87,J87),"")</f>
        <v/>
      </c>
      <c r="J87" s="30" t="str">
        <f>IF(M87&lt;&gt;"",IFERROR(VLOOKUP(RIGHT(LEFT(M87,FIND("/",M87)-1),4),Codes!$A:$H,2,FALSE),"الكود غير صحيح"),"")</f>
        <v/>
      </c>
      <c r="K87" s="29" t="str">
        <f t="array" ref="K87">IF(AND(M87&lt;&gt;"",L87&lt;&gt;$L$4:L86),COUNTIF($L$5:$L$1000002,L87),"")</f>
        <v/>
      </c>
      <c r="L87" s="31" t="str">
        <f t="shared" si="7"/>
        <v/>
      </c>
      <c r="M87" s="41"/>
      <c r="N87" s="42"/>
      <c r="O87" s="31" t="str">
        <f>IF(C87&lt;&gt;"",IF(VLOOKUP(E87,Codes!A:H,8,FALSE)=L87,"OK","CHEK"),"")</f>
        <v/>
      </c>
    </row>
    <row r="88" spans="1:15" ht="30" customHeight="1" x14ac:dyDescent="0.25">
      <c r="A88" s="32" t="str">
        <f t="shared" si="5"/>
        <v/>
      </c>
      <c r="B88" s="33" t="str">
        <f>IF(C88&lt;&gt;"",COUNTIF($C$5:C88,C88),"")</f>
        <v/>
      </c>
      <c r="C88" s="30" t="str">
        <f>IF(F88&lt;&gt;"",IFERROR(VLOOKUP(RIGHT(LEFT(F88,FIND("/",F88)-1),4),Codes!$A:$H,2,FALSE),"الكود غير صحيح"),"")</f>
        <v/>
      </c>
      <c r="D88" s="29" t="str">
        <f t="array" ref="D88">IF(AND(E88&lt;&gt;E87,F88&lt;&gt;"",E88&lt;&gt;$E$4:E87),COUNTIF($E$5:$E$1000002,E88),"")</f>
        <v/>
      </c>
      <c r="E88" s="31" t="str">
        <f t="shared" si="4"/>
        <v/>
      </c>
      <c r="F88" s="41"/>
      <c r="G88" s="42"/>
      <c r="H88" s="34" t="str">
        <f t="shared" si="6"/>
        <v/>
      </c>
      <c r="I88" s="33" t="str">
        <f>IF(J88&lt;&gt;"",COUNTIF($J$5:J88,J88),"")</f>
        <v/>
      </c>
      <c r="J88" s="30" t="str">
        <f>IF(M88&lt;&gt;"",IFERROR(VLOOKUP(RIGHT(LEFT(M88,FIND("/",M88)-1),4),Codes!$A:$H,2,FALSE),"الكود غير صحيح"),"")</f>
        <v/>
      </c>
      <c r="K88" s="29" t="str">
        <f t="array" ref="K88">IF(AND(M88&lt;&gt;"",L88&lt;&gt;$L$4:L87),COUNTIF($L$5:$L$1000002,L88),"")</f>
        <v/>
      </c>
      <c r="L88" s="31" t="str">
        <f t="shared" si="7"/>
        <v/>
      </c>
      <c r="M88" s="41"/>
      <c r="N88" s="42"/>
      <c r="O88" s="31" t="str">
        <f>IF(C88&lt;&gt;"",IF(VLOOKUP(E88,Codes!A:H,8,FALSE)=L88,"OK","CHEK"),"")</f>
        <v/>
      </c>
    </row>
    <row r="89" spans="1:15" ht="30" customHeight="1" x14ac:dyDescent="0.25">
      <c r="A89" s="32" t="str">
        <f t="shared" si="5"/>
        <v/>
      </c>
      <c r="B89" s="33" t="str">
        <f>IF(C89&lt;&gt;"",COUNTIF($C$5:C89,C89),"")</f>
        <v/>
      </c>
      <c r="C89" s="30" t="str">
        <f>IF(F89&lt;&gt;"",IFERROR(VLOOKUP(RIGHT(LEFT(F89,FIND("/",F89)-1),4),Codes!$A:$H,2,FALSE),"الكود غير صحيح"),"")</f>
        <v/>
      </c>
      <c r="D89" s="29" t="str">
        <f t="array" ref="D89">IF(AND(E89&lt;&gt;E88,F89&lt;&gt;"",E89&lt;&gt;$E$4:E88),COUNTIF($E$5:$E$1000002,E89),"")</f>
        <v/>
      </c>
      <c r="E89" s="31" t="str">
        <f t="shared" si="4"/>
        <v/>
      </c>
      <c r="F89" s="41"/>
      <c r="G89" s="42"/>
      <c r="H89" s="34" t="str">
        <f t="shared" si="6"/>
        <v/>
      </c>
      <c r="I89" s="33" t="str">
        <f>IF(J89&lt;&gt;"",COUNTIF($J$5:J89,J89),"")</f>
        <v/>
      </c>
      <c r="J89" s="30" t="str">
        <f>IF(M89&lt;&gt;"",IFERROR(VLOOKUP(RIGHT(LEFT(M89,FIND("/",M89)-1),4),Codes!$A:$H,2,FALSE),"الكود غير صحيح"),"")</f>
        <v/>
      </c>
      <c r="K89" s="29" t="str">
        <f t="array" ref="K89">IF(AND(M89&lt;&gt;"",L89&lt;&gt;$L$4:L88),COUNTIF($L$5:$L$1000002,L89),"")</f>
        <v/>
      </c>
      <c r="L89" s="31" t="str">
        <f t="shared" si="7"/>
        <v/>
      </c>
      <c r="M89" s="41"/>
      <c r="N89" s="42"/>
      <c r="O89" s="31" t="str">
        <f>IF(C89&lt;&gt;"",IF(VLOOKUP(E89,Codes!A:H,8,FALSE)=L89,"OK","CHEK"),"")</f>
        <v/>
      </c>
    </row>
    <row r="90" spans="1:15" ht="30" customHeight="1" x14ac:dyDescent="0.25">
      <c r="A90" s="32" t="str">
        <f t="shared" si="5"/>
        <v/>
      </c>
      <c r="B90" s="33" t="str">
        <f>IF(C90&lt;&gt;"",COUNTIF($C$5:C90,C90),"")</f>
        <v/>
      </c>
      <c r="C90" s="30" t="str">
        <f>IF(F90&lt;&gt;"",IFERROR(VLOOKUP(RIGHT(LEFT(F90,FIND("/",F90)-1),4),Codes!$A:$H,2,FALSE),"الكود غير صحيح"),"")</f>
        <v/>
      </c>
      <c r="D90" s="29" t="str">
        <f t="array" ref="D90">IF(AND(E90&lt;&gt;E89,F90&lt;&gt;"",E90&lt;&gt;$E$4:E89),COUNTIF($E$5:$E$1000002,E90),"")</f>
        <v/>
      </c>
      <c r="E90" s="31" t="str">
        <f t="shared" si="4"/>
        <v/>
      </c>
      <c r="F90" s="41"/>
      <c r="G90" s="42"/>
      <c r="H90" s="34" t="str">
        <f t="shared" si="6"/>
        <v/>
      </c>
      <c r="I90" s="33" t="str">
        <f>IF(J90&lt;&gt;"",COUNTIF($J$5:J90,J90),"")</f>
        <v/>
      </c>
      <c r="J90" s="30" t="str">
        <f>IF(M90&lt;&gt;"",IFERROR(VLOOKUP(RIGHT(LEFT(M90,FIND("/",M90)-1),4),Codes!$A:$H,2,FALSE),"الكود غير صحيح"),"")</f>
        <v/>
      </c>
      <c r="K90" s="29" t="str">
        <f t="array" ref="K90">IF(AND(M90&lt;&gt;"",L90&lt;&gt;$L$4:L89),COUNTIF($L$5:$L$1000002,L90),"")</f>
        <v/>
      </c>
      <c r="L90" s="31" t="str">
        <f t="shared" si="7"/>
        <v/>
      </c>
      <c r="M90" s="41"/>
      <c r="N90" s="42"/>
      <c r="O90" s="31" t="str">
        <f>IF(C90&lt;&gt;"",IF(VLOOKUP(E90,Codes!A:H,8,FALSE)=L90,"OK","CHEK"),"")</f>
        <v/>
      </c>
    </row>
    <row r="91" spans="1:15" ht="30" customHeight="1" x14ac:dyDescent="0.25">
      <c r="A91" s="32" t="str">
        <f t="shared" si="5"/>
        <v/>
      </c>
      <c r="B91" s="33" t="str">
        <f>IF(C91&lt;&gt;"",COUNTIF($C$5:C91,C91),"")</f>
        <v/>
      </c>
      <c r="C91" s="30" t="str">
        <f>IF(F91&lt;&gt;"",IFERROR(VLOOKUP(RIGHT(LEFT(F91,FIND("/",F91)-1),4),Codes!$A:$H,2,FALSE),"الكود غير صحيح"),"")</f>
        <v/>
      </c>
      <c r="D91" s="29" t="str">
        <f t="array" ref="D91">IF(AND(E91&lt;&gt;E90,F91&lt;&gt;"",E91&lt;&gt;$E$4:E90),COUNTIF($E$5:$E$1000002,E91),"")</f>
        <v/>
      </c>
      <c r="E91" s="31" t="str">
        <f t="shared" si="4"/>
        <v/>
      </c>
      <c r="F91" s="41"/>
      <c r="G91" s="42"/>
      <c r="H91" s="34" t="str">
        <f t="shared" si="6"/>
        <v/>
      </c>
      <c r="I91" s="33" t="str">
        <f>IF(J91&lt;&gt;"",COUNTIF($J$5:J91,J91),"")</f>
        <v/>
      </c>
      <c r="J91" s="30" t="str">
        <f>IF(M91&lt;&gt;"",IFERROR(VLOOKUP(RIGHT(LEFT(M91,FIND("/",M91)-1),4),Codes!$A:$H,2,FALSE),"الكود غير صحيح"),"")</f>
        <v/>
      </c>
      <c r="K91" s="29" t="str">
        <f t="array" ref="K91">IF(AND(M91&lt;&gt;"",L91&lt;&gt;$L$4:L90),COUNTIF($L$5:$L$1000002,L91),"")</f>
        <v/>
      </c>
      <c r="L91" s="31" t="str">
        <f t="shared" si="7"/>
        <v/>
      </c>
      <c r="M91" s="41"/>
      <c r="N91" s="42"/>
      <c r="O91" s="31" t="str">
        <f>IF(C91&lt;&gt;"",IF(VLOOKUP(E91,Codes!A:H,8,FALSE)=L91,"OK","CHEK"),"")</f>
        <v/>
      </c>
    </row>
    <row r="92" spans="1:15" ht="30" customHeight="1" x14ac:dyDescent="0.25">
      <c r="A92" s="32" t="str">
        <f t="shared" si="5"/>
        <v/>
      </c>
      <c r="B92" s="33" t="str">
        <f>IF(C92&lt;&gt;"",COUNTIF($C$5:C92,C92),"")</f>
        <v/>
      </c>
      <c r="C92" s="30" t="str">
        <f>IF(F92&lt;&gt;"",IFERROR(VLOOKUP(RIGHT(LEFT(F92,FIND("/",F92)-1),4),Codes!$A:$H,2,FALSE),"الكود غير صحيح"),"")</f>
        <v/>
      </c>
      <c r="D92" s="29" t="str">
        <f t="array" ref="D92">IF(AND(E92&lt;&gt;E91,F92&lt;&gt;"",E92&lt;&gt;$E$4:E91),COUNTIF($E$5:$E$1000002,E92),"")</f>
        <v/>
      </c>
      <c r="E92" s="31" t="str">
        <f t="shared" si="4"/>
        <v/>
      </c>
      <c r="F92" s="41"/>
      <c r="G92" s="42"/>
      <c r="H92" s="34" t="str">
        <f t="shared" si="6"/>
        <v/>
      </c>
      <c r="I92" s="33" t="str">
        <f>IF(J92&lt;&gt;"",COUNTIF($J$5:J92,J92),"")</f>
        <v/>
      </c>
      <c r="J92" s="30" t="str">
        <f>IF(M92&lt;&gt;"",IFERROR(VLOOKUP(RIGHT(LEFT(M92,FIND("/",M92)-1),4),Codes!$A:$H,2,FALSE),"الكود غير صحيح"),"")</f>
        <v/>
      </c>
      <c r="K92" s="29" t="str">
        <f t="array" ref="K92">IF(AND(M92&lt;&gt;"",L92&lt;&gt;$L$4:L91),COUNTIF($L$5:$L$1000002,L92),"")</f>
        <v/>
      </c>
      <c r="L92" s="31" t="str">
        <f t="shared" si="7"/>
        <v/>
      </c>
      <c r="M92" s="41"/>
      <c r="N92" s="42"/>
      <c r="O92" s="31" t="str">
        <f>IF(C92&lt;&gt;"",IF(VLOOKUP(E92,Codes!A:H,8,FALSE)=L92,"OK","CHEK"),"")</f>
        <v/>
      </c>
    </row>
    <row r="93" spans="1:15" ht="30" customHeight="1" x14ac:dyDescent="0.25">
      <c r="A93" s="32" t="str">
        <f t="shared" si="5"/>
        <v/>
      </c>
      <c r="B93" s="33" t="str">
        <f>IF(C93&lt;&gt;"",COUNTIF($C$5:C93,C93),"")</f>
        <v/>
      </c>
      <c r="C93" s="30" t="str">
        <f>IF(F93&lt;&gt;"",IFERROR(VLOOKUP(RIGHT(LEFT(F93,FIND("/",F93)-1),4),Codes!$A:$H,2,FALSE),"الكود غير صحيح"),"")</f>
        <v/>
      </c>
      <c r="D93" s="29" t="str">
        <f t="array" ref="D93">IF(AND(E93&lt;&gt;E92,F93&lt;&gt;"",E93&lt;&gt;$E$4:E92),COUNTIF($E$5:$E$1000002,E93),"")</f>
        <v/>
      </c>
      <c r="E93" s="31" t="str">
        <f t="shared" si="4"/>
        <v/>
      </c>
      <c r="F93" s="41"/>
      <c r="G93" s="42"/>
      <c r="H93" s="34" t="str">
        <f t="shared" si="6"/>
        <v/>
      </c>
      <c r="I93" s="33" t="str">
        <f>IF(J93&lt;&gt;"",COUNTIF($J$5:J93,J93),"")</f>
        <v/>
      </c>
      <c r="J93" s="30" t="str">
        <f>IF(M93&lt;&gt;"",IFERROR(VLOOKUP(RIGHT(LEFT(M93,FIND("/",M93)-1),4),Codes!$A:$H,2,FALSE),"الكود غير صحيح"),"")</f>
        <v/>
      </c>
      <c r="K93" s="29" t="str">
        <f t="array" ref="K93">IF(AND(M93&lt;&gt;"",L93&lt;&gt;$L$4:L92),COUNTIF($L$5:$L$1000002,L93),"")</f>
        <v/>
      </c>
      <c r="L93" s="31" t="str">
        <f t="shared" si="7"/>
        <v/>
      </c>
      <c r="M93" s="41"/>
      <c r="N93" s="42"/>
      <c r="O93" s="31" t="str">
        <f>IF(C93&lt;&gt;"",IF(VLOOKUP(E93,Codes!A:H,8,FALSE)=L93,"OK","CHEK"),"")</f>
        <v/>
      </c>
    </row>
    <row r="94" spans="1:15" ht="30" customHeight="1" x14ac:dyDescent="0.25">
      <c r="A94" s="32" t="str">
        <f t="shared" si="5"/>
        <v/>
      </c>
      <c r="B94" s="33" t="str">
        <f>IF(C94&lt;&gt;"",COUNTIF($C$5:C94,C94),"")</f>
        <v/>
      </c>
      <c r="C94" s="30" t="str">
        <f>IF(F94&lt;&gt;"",IFERROR(VLOOKUP(RIGHT(LEFT(F94,FIND("/",F94)-1),4),Codes!$A:$H,2,FALSE),"الكود غير صحيح"),"")</f>
        <v/>
      </c>
      <c r="D94" s="29" t="str">
        <f t="array" ref="D94">IF(AND(E94&lt;&gt;E93,F94&lt;&gt;"",E94&lt;&gt;$E$4:E93),COUNTIF($E$5:$E$1000002,E94),"")</f>
        <v/>
      </c>
      <c r="E94" s="31" t="str">
        <f t="shared" si="4"/>
        <v/>
      </c>
      <c r="F94" s="41"/>
      <c r="G94" s="42"/>
      <c r="H94" s="34" t="str">
        <f t="shared" si="6"/>
        <v/>
      </c>
      <c r="I94" s="33" t="str">
        <f>IF(J94&lt;&gt;"",COUNTIF($J$5:J94,J94),"")</f>
        <v/>
      </c>
      <c r="J94" s="30" t="str">
        <f>IF(M94&lt;&gt;"",IFERROR(VLOOKUP(RIGHT(LEFT(M94,FIND("/",M94)-1),4),Codes!$A:$H,2,FALSE),"الكود غير صحيح"),"")</f>
        <v/>
      </c>
      <c r="K94" s="29" t="str">
        <f t="array" ref="K94">IF(AND(M94&lt;&gt;"",L94&lt;&gt;$L$4:L93),COUNTIF($L$5:$L$1000002,L94),"")</f>
        <v/>
      </c>
      <c r="L94" s="31" t="str">
        <f t="shared" si="7"/>
        <v/>
      </c>
      <c r="M94" s="41"/>
      <c r="N94" s="42"/>
      <c r="O94" s="31" t="str">
        <f>IF(C94&lt;&gt;"",IF(VLOOKUP(E94,Codes!A:H,8,FALSE)=L94,"OK","CHEK"),"")</f>
        <v/>
      </c>
    </row>
    <row r="95" spans="1:15" ht="30" customHeight="1" x14ac:dyDescent="0.25">
      <c r="A95" s="32" t="str">
        <f t="shared" si="5"/>
        <v/>
      </c>
      <c r="B95" s="33" t="str">
        <f>IF(C95&lt;&gt;"",COUNTIF($C$5:C95,C95),"")</f>
        <v/>
      </c>
      <c r="C95" s="30" t="str">
        <f>IF(F95&lt;&gt;"",IFERROR(VLOOKUP(RIGHT(LEFT(F95,FIND("/",F95)-1),4),Codes!$A:$H,2,FALSE),"الكود غير صحيح"),"")</f>
        <v/>
      </c>
      <c r="D95" s="29" t="str">
        <f t="array" ref="D95">IF(AND(E95&lt;&gt;E94,F95&lt;&gt;"",E95&lt;&gt;$E$4:E94),COUNTIF($E$5:$E$1000002,E95),"")</f>
        <v/>
      </c>
      <c r="E95" s="31" t="str">
        <f t="shared" si="4"/>
        <v/>
      </c>
      <c r="F95" s="41"/>
      <c r="G95" s="42"/>
      <c r="H95" s="34" t="str">
        <f t="shared" si="6"/>
        <v/>
      </c>
      <c r="I95" s="33" t="str">
        <f>IF(J95&lt;&gt;"",COUNTIF($J$5:J95,J95),"")</f>
        <v/>
      </c>
      <c r="J95" s="30" t="str">
        <f>IF(M95&lt;&gt;"",IFERROR(VLOOKUP(RIGHT(LEFT(M95,FIND("/",M95)-1),4),Codes!$A:$H,2,FALSE),"الكود غير صحيح"),"")</f>
        <v/>
      </c>
      <c r="K95" s="29" t="str">
        <f t="array" ref="K95">IF(AND(M95&lt;&gt;"",L95&lt;&gt;$L$4:L94),COUNTIF($L$5:$L$1000002,L95),"")</f>
        <v/>
      </c>
      <c r="L95" s="31" t="str">
        <f t="shared" si="7"/>
        <v/>
      </c>
      <c r="M95" s="41"/>
      <c r="N95" s="42"/>
      <c r="O95" s="31" t="str">
        <f>IF(C95&lt;&gt;"",IF(VLOOKUP(E95,Codes!A:H,8,FALSE)=L95,"OK","CHEK"),"")</f>
        <v/>
      </c>
    </row>
    <row r="96" spans="1:15" ht="30" customHeight="1" x14ac:dyDescent="0.25">
      <c r="A96" s="32" t="str">
        <f t="shared" si="5"/>
        <v/>
      </c>
      <c r="B96" s="33" t="str">
        <f>IF(C96&lt;&gt;"",COUNTIF($C$5:C96,C96),"")</f>
        <v/>
      </c>
      <c r="C96" s="30" t="str">
        <f>IF(F96&lt;&gt;"",IFERROR(VLOOKUP(RIGHT(LEFT(F96,FIND("/",F96)-1),4),Codes!$A:$H,2,FALSE),"الكود غير صحيح"),"")</f>
        <v/>
      </c>
      <c r="D96" s="29" t="str">
        <f t="array" ref="D96">IF(AND(E96&lt;&gt;E95,F96&lt;&gt;"",E96&lt;&gt;$E$4:E95),COUNTIF($E$5:$E$1000002,E96),"")</f>
        <v/>
      </c>
      <c r="E96" s="31" t="str">
        <f t="shared" si="4"/>
        <v/>
      </c>
      <c r="F96" s="41"/>
      <c r="G96" s="42"/>
      <c r="H96" s="34" t="str">
        <f t="shared" si="6"/>
        <v/>
      </c>
      <c r="I96" s="33" t="str">
        <f>IF(J96&lt;&gt;"",COUNTIF($J$5:J96,J96),"")</f>
        <v/>
      </c>
      <c r="J96" s="30" t="str">
        <f>IF(M96&lt;&gt;"",IFERROR(VLOOKUP(RIGHT(LEFT(M96,FIND("/",M96)-1),4),Codes!$A:$H,2,FALSE),"الكود غير صحيح"),"")</f>
        <v/>
      </c>
      <c r="K96" s="29" t="str">
        <f t="array" ref="K96">IF(AND(M96&lt;&gt;"",L96&lt;&gt;$L$4:L95),COUNTIF($L$5:$L$1000002,L96),"")</f>
        <v/>
      </c>
      <c r="L96" s="31" t="str">
        <f t="shared" si="7"/>
        <v/>
      </c>
      <c r="M96" s="41"/>
      <c r="N96" s="42"/>
      <c r="O96" s="31" t="str">
        <f>IF(C96&lt;&gt;"",IF(VLOOKUP(E96,Codes!A:H,8,FALSE)=L96,"OK","CHEK"),"")</f>
        <v/>
      </c>
    </row>
    <row r="97" spans="1:15" ht="30" customHeight="1" x14ac:dyDescent="0.25">
      <c r="A97" s="32" t="str">
        <f t="shared" si="5"/>
        <v/>
      </c>
      <c r="B97" s="33" t="str">
        <f>IF(C97&lt;&gt;"",COUNTIF($C$5:C97,C97),"")</f>
        <v/>
      </c>
      <c r="C97" s="30" t="str">
        <f>IF(F97&lt;&gt;"",IFERROR(VLOOKUP(RIGHT(LEFT(F97,FIND("/",F97)-1),4),Codes!$A:$H,2,FALSE),"الكود غير صحيح"),"")</f>
        <v/>
      </c>
      <c r="D97" s="29" t="str">
        <f t="array" ref="D97">IF(AND(E97&lt;&gt;E96,F97&lt;&gt;"",E97&lt;&gt;$E$4:E96),COUNTIF($E$5:$E$1000002,E97),"")</f>
        <v/>
      </c>
      <c r="E97" s="31" t="str">
        <f t="shared" si="4"/>
        <v/>
      </c>
      <c r="F97" s="41"/>
      <c r="G97" s="42"/>
      <c r="H97" s="34" t="str">
        <f t="shared" si="6"/>
        <v/>
      </c>
      <c r="I97" s="33" t="str">
        <f>IF(J97&lt;&gt;"",COUNTIF($J$5:J97,J97),"")</f>
        <v/>
      </c>
      <c r="J97" s="30" t="str">
        <f>IF(M97&lt;&gt;"",IFERROR(VLOOKUP(RIGHT(LEFT(M97,FIND("/",M97)-1),4),Codes!$A:$H,2,FALSE),"الكود غير صحيح"),"")</f>
        <v/>
      </c>
      <c r="K97" s="29" t="str">
        <f t="array" ref="K97">IF(AND(M97&lt;&gt;"",L97&lt;&gt;$L$4:L96),COUNTIF($L$5:$L$1000002,L97),"")</f>
        <v/>
      </c>
      <c r="L97" s="31" t="str">
        <f t="shared" si="7"/>
        <v/>
      </c>
      <c r="M97" s="41"/>
      <c r="N97" s="42"/>
      <c r="O97" s="31" t="str">
        <f>IF(C97&lt;&gt;"",IF(VLOOKUP(E97,Codes!A:H,8,FALSE)=L97,"OK","CHEK"),"")</f>
        <v/>
      </c>
    </row>
    <row r="98" spans="1:15" ht="30" customHeight="1" x14ac:dyDescent="0.25">
      <c r="A98" s="32" t="str">
        <f t="shared" si="5"/>
        <v/>
      </c>
      <c r="B98" s="33" t="str">
        <f>IF(C98&lt;&gt;"",COUNTIF($C$5:C98,C98),"")</f>
        <v/>
      </c>
      <c r="C98" s="30" t="str">
        <f>IF(F98&lt;&gt;"",IFERROR(VLOOKUP(RIGHT(LEFT(F98,FIND("/",F98)-1),4),Codes!$A:$H,2,FALSE),"الكود غير صحيح"),"")</f>
        <v/>
      </c>
      <c r="D98" s="29" t="str">
        <f t="array" ref="D98">IF(AND(E98&lt;&gt;E97,F98&lt;&gt;"",E98&lt;&gt;$E$4:E97),COUNTIF($E$5:$E$1000002,E98),"")</f>
        <v/>
      </c>
      <c r="E98" s="31" t="str">
        <f t="shared" si="4"/>
        <v/>
      </c>
      <c r="F98" s="41"/>
      <c r="G98" s="42"/>
      <c r="H98" s="34" t="str">
        <f t="shared" si="6"/>
        <v/>
      </c>
      <c r="I98" s="33" t="str">
        <f>IF(J98&lt;&gt;"",COUNTIF($J$5:J98,J98),"")</f>
        <v/>
      </c>
      <c r="J98" s="30" t="str">
        <f>IF(M98&lt;&gt;"",IFERROR(VLOOKUP(RIGHT(LEFT(M98,FIND("/",M98)-1),4),Codes!$A:$H,2,FALSE),"الكود غير صحيح"),"")</f>
        <v/>
      </c>
      <c r="K98" s="29" t="str">
        <f t="array" ref="K98">IF(AND(M98&lt;&gt;"",L98&lt;&gt;$L$4:L97),COUNTIF($L$5:$L$1000002,L98),"")</f>
        <v/>
      </c>
      <c r="L98" s="31" t="str">
        <f t="shared" si="7"/>
        <v/>
      </c>
      <c r="M98" s="41"/>
      <c r="N98" s="42"/>
      <c r="O98" s="31" t="str">
        <f>IF(C98&lt;&gt;"",IF(VLOOKUP(E98,Codes!A:H,8,FALSE)=L98,"OK","CHEK"),"")</f>
        <v/>
      </c>
    </row>
    <row r="99" spans="1:15" ht="30" customHeight="1" x14ac:dyDescent="0.25">
      <c r="A99" s="32" t="str">
        <f t="shared" si="5"/>
        <v/>
      </c>
      <c r="B99" s="33" t="str">
        <f>IF(C99&lt;&gt;"",COUNTIF($C$5:C99,C99),"")</f>
        <v/>
      </c>
      <c r="C99" s="30" t="str">
        <f>IF(F99&lt;&gt;"",IFERROR(VLOOKUP(RIGHT(LEFT(F99,FIND("/",F99)-1),4),Codes!$A:$H,2,FALSE),"الكود غير صحيح"),"")</f>
        <v/>
      </c>
      <c r="D99" s="29" t="str">
        <f t="array" ref="D99">IF(AND(E99&lt;&gt;E98,F99&lt;&gt;"",E99&lt;&gt;$E$4:E98),COUNTIF($E$5:$E$1000002,E99),"")</f>
        <v/>
      </c>
      <c r="E99" s="31" t="str">
        <f t="shared" si="4"/>
        <v/>
      </c>
      <c r="F99" s="41"/>
      <c r="G99" s="42"/>
      <c r="H99" s="34" t="str">
        <f t="shared" si="6"/>
        <v/>
      </c>
      <c r="I99" s="33" t="str">
        <f>IF(J99&lt;&gt;"",COUNTIF($J$5:J99,J99),"")</f>
        <v/>
      </c>
      <c r="J99" s="30" t="str">
        <f>IF(M99&lt;&gt;"",IFERROR(VLOOKUP(RIGHT(LEFT(M99,FIND("/",M99)-1),4),Codes!$A:$H,2,FALSE),"الكود غير صحيح"),"")</f>
        <v/>
      </c>
      <c r="K99" s="29" t="str">
        <f t="array" ref="K99">IF(AND(M99&lt;&gt;"",L99&lt;&gt;$L$4:L98),COUNTIF($L$5:$L$1000002,L99),"")</f>
        <v/>
      </c>
      <c r="L99" s="31" t="str">
        <f t="shared" si="7"/>
        <v/>
      </c>
      <c r="M99" s="41"/>
      <c r="N99" s="42"/>
      <c r="O99" s="31" t="str">
        <f>IF(C99&lt;&gt;"",IF(VLOOKUP(E99,Codes!A:H,8,FALSE)=L99,"OK","CHEK"),"")</f>
        <v/>
      </c>
    </row>
    <row r="100" spans="1:15" ht="30" customHeight="1" x14ac:dyDescent="0.25">
      <c r="A100" s="32" t="str">
        <f t="shared" si="5"/>
        <v/>
      </c>
      <c r="B100" s="33" t="str">
        <f>IF(C100&lt;&gt;"",COUNTIF($C$5:C100,C100),"")</f>
        <v/>
      </c>
      <c r="C100" s="30" t="str">
        <f>IF(F100&lt;&gt;"",IFERROR(VLOOKUP(RIGHT(LEFT(F100,FIND("/",F100)-1),4),Codes!$A:$H,2,FALSE),"الكود غير صحيح"),"")</f>
        <v/>
      </c>
      <c r="D100" s="29" t="str">
        <f t="array" ref="D100">IF(AND(E100&lt;&gt;E99,F100&lt;&gt;"",E100&lt;&gt;$E$4:E99),COUNTIF($E$5:$E$1000002,E100),"")</f>
        <v/>
      </c>
      <c r="E100" s="31" t="str">
        <f t="shared" si="4"/>
        <v/>
      </c>
      <c r="F100" s="41"/>
      <c r="G100" s="42"/>
      <c r="H100" s="34" t="str">
        <f t="shared" si="6"/>
        <v/>
      </c>
      <c r="I100" s="33" t="str">
        <f>IF(J100&lt;&gt;"",COUNTIF($J$5:J100,J100),"")</f>
        <v/>
      </c>
      <c r="J100" s="30" t="str">
        <f>IF(M100&lt;&gt;"",IFERROR(VLOOKUP(RIGHT(LEFT(M100,FIND("/",M100)-1),4),Codes!$A:$H,2,FALSE),"الكود غير صحيح"),"")</f>
        <v/>
      </c>
      <c r="K100" s="29" t="str">
        <f t="array" ref="K100">IF(AND(M100&lt;&gt;"",L100&lt;&gt;$L$4:L99),COUNTIF($L$5:$L$1000002,L100),"")</f>
        <v/>
      </c>
      <c r="L100" s="31" t="str">
        <f t="shared" si="7"/>
        <v/>
      </c>
      <c r="M100" s="41"/>
      <c r="N100" s="42"/>
      <c r="O100" s="31" t="str">
        <f>IF(C100&lt;&gt;"",IF(VLOOKUP(E100,Codes!A:H,8,FALSE)=L100,"OK","CHEK"),"")</f>
        <v/>
      </c>
    </row>
    <row r="101" spans="1:15" ht="30" customHeight="1" x14ac:dyDescent="0.25">
      <c r="A101" s="32" t="str">
        <f t="shared" si="5"/>
        <v/>
      </c>
      <c r="B101" s="33" t="str">
        <f>IF(C101&lt;&gt;"",COUNTIF($C$5:C101,C101),"")</f>
        <v/>
      </c>
      <c r="C101" s="30" t="str">
        <f>IF(F101&lt;&gt;"",IFERROR(VLOOKUP(RIGHT(LEFT(F101,FIND("/",F101)-1),4),Codes!$A:$H,2,FALSE),"الكود غير صحيح"),"")</f>
        <v/>
      </c>
      <c r="D101" s="29" t="str">
        <f t="array" ref="D101">IF(AND(E101&lt;&gt;E100,F101&lt;&gt;"",E101&lt;&gt;$E$4:E100),COUNTIF($E$5:$E$1000002,E101),"")</f>
        <v/>
      </c>
      <c r="E101" s="31" t="str">
        <f t="shared" si="4"/>
        <v/>
      </c>
      <c r="F101" s="41"/>
      <c r="G101" s="42"/>
      <c r="H101" s="34" t="str">
        <f t="shared" si="6"/>
        <v/>
      </c>
      <c r="I101" s="33" t="str">
        <f>IF(J101&lt;&gt;"",COUNTIF($J$5:J101,J101),"")</f>
        <v/>
      </c>
      <c r="J101" s="30" t="str">
        <f>IF(M101&lt;&gt;"",IFERROR(VLOOKUP(RIGHT(LEFT(M101,FIND("/",M101)-1),4),Codes!$A:$H,2,FALSE),"الكود غير صحيح"),"")</f>
        <v/>
      </c>
      <c r="K101" s="29" t="str">
        <f t="array" ref="K101">IF(AND(M101&lt;&gt;"",L101&lt;&gt;$L$4:L100),COUNTIF($L$5:$L$1000002,L101),"")</f>
        <v/>
      </c>
      <c r="L101" s="31" t="str">
        <f t="shared" si="7"/>
        <v/>
      </c>
      <c r="M101" s="41"/>
      <c r="N101" s="42"/>
      <c r="O101" s="31" t="str">
        <f>IF(C101&lt;&gt;"",IF(VLOOKUP(E101,Codes!A:H,8,FALSE)=L101,"OK","CHEK"),"")</f>
        <v/>
      </c>
    </row>
    <row r="102" spans="1:15" ht="30" customHeight="1" x14ac:dyDescent="0.25">
      <c r="A102" s="32" t="str">
        <f t="shared" si="5"/>
        <v/>
      </c>
      <c r="B102" s="33" t="str">
        <f>IF(C102&lt;&gt;"",COUNTIF($C$5:C102,C102),"")</f>
        <v/>
      </c>
      <c r="C102" s="30" t="str">
        <f>IF(F102&lt;&gt;"",IFERROR(VLOOKUP(RIGHT(LEFT(F102,FIND("/",F102)-1),4),Codes!$A:$H,2,FALSE),"الكود غير صحيح"),"")</f>
        <v/>
      </c>
      <c r="D102" s="29" t="str">
        <f t="array" ref="D102">IF(AND(E102&lt;&gt;E101,F102&lt;&gt;"",E102&lt;&gt;$E$4:E101),COUNTIF($E$5:$E$1000002,E102),"")</f>
        <v/>
      </c>
      <c r="E102" s="31" t="str">
        <f t="shared" si="4"/>
        <v/>
      </c>
      <c r="F102" s="41"/>
      <c r="G102" s="42"/>
      <c r="H102" s="34" t="str">
        <f t="shared" si="6"/>
        <v/>
      </c>
      <c r="I102" s="33" t="str">
        <f>IF(J102&lt;&gt;"",COUNTIF($J$5:J102,J102),"")</f>
        <v/>
      </c>
      <c r="J102" s="30" t="str">
        <f>IF(M102&lt;&gt;"",IFERROR(VLOOKUP(RIGHT(LEFT(M102,FIND("/",M102)-1),4),Codes!$A:$H,2,FALSE),"الكود غير صحيح"),"")</f>
        <v/>
      </c>
      <c r="K102" s="29" t="str">
        <f t="array" ref="K102">IF(AND(M102&lt;&gt;"",L102&lt;&gt;$L$4:L101),COUNTIF($L$5:$L$1000002,L102),"")</f>
        <v/>
      </c>
      <c r="L102" s="31" t="str">
        <f t="shared" si="7"/>
        <v/>
      </c>
      <c r="M102" s="41"/>
      <c r="N102" s="42"/>
      <c r="O102" s="31" t="str">
        <f>IF(C102&lt;&gt;"",IF(VLOOKUP(E102,Codes!A:H,8,FALSE)=L102,"OK","CHEK"),"")</f>
        <v/>
      </c>
    </row>
    <row r="103" spans="1:15" ht="30" customHeight="1" x14ac:dyDescent="0.25">
      <c r="A103" s="32" t="str">
        <f t="shared" si="5"/>
        <v/>
      </c>
      <c r="B103" s="33" t="str">
        <f>IF(C103&lt;&gt;"",COUNTIF($C$5:C103,C103),"")</f>
        <v/>
      </c>
      <c r="C103" s="30" t="str">
        <f>IF(F103&lt;&gt;"",IFERROR(VLOOKUP(RIGHT(LEFT(F103,FIND("/",F103)-1),4),Codes!$A:$H,2,FALSE),"الكود غير صحيح"),"")</f>
        <v/>
      </c>
      <c r="D103" s="29" t="str">
        <f t="array" ref="D103">IF(AND(E103&lt;&gt;E102,F103&lt;&gt;"",E103&lt;&gt;$E$4:E102),COUNTIF($E$5:$E$1000002,E103),"")</f>
        <v/>
      </c>
      <c r="E103" s="31" t="str">
        <f t="shared" si="4"/>
        <v/>
      </c>
      <c r="F103" s="41"/>
      <c r="G103" s="42"/>
      <c r="H103" s="34" t="str">
        <f t="shared" si="6"/>
        <v/>
      </c>
      <c r="I103" s="33" t="str">
        <f>IF(J103&lt;&gt;"",COUNTIF($J$5:J103,J103),"")</f>
        <v/>
      </c>
      <c r="J103" s="30" t="str">
        <f>IF(M103&lt;&gt;"",IFERROR(VLOOKUP(RIGHT(LEFT(M103,FIND("/",M103)-1),4),Codes!$A:$H,2,FALSE),"الكود غير صحيح"),"")</f>
        <v/>
      </c>
      <c r="K103" s="29" t="str">
        <f t="array" ref="K103">IF(AND(M103&lt;&gt;"",L103&lt;&gt;$L$4:L102),COUNTIF($L$5:$L$1000002,L103),"")</f>
        <v/>
      </c>
      <c r="L103" s="31" t="str">
        <f t="shared" si="7"/>
        <v/>
      </c>
      <c r="M103" s="41"/>
      <c r="N103" s="42"/>
      <c r="O103" s="31" t="str">
        <f>IF(C103&lt;&gt;"",IF(VLOOKUP(E103,Codes!A:H,8,FALSE)=L103,"OK","CHEK"),"")</f>
        <v/>
      </c>
    </row>
    <row r="104" spans="1:15" ht="30" customHeight="1" x14ac:dyDescent="0.25">
      <c r="A104" s="32" t="str">
        <f t="shared" si="5"/>
        <v/>
      </c>
      <c r="B104" s="33" t="str">
        <f>IF(C104&lt;&gt;"",COUNTIF($C$5:C104,C104),"")</f>
        <v/>
      </c>
      <c r="C104" s="30" t="str">
        <f>IF(F104&lt;&gt;"",IFERROR(VLOOKUP(RIGHT(LEFT(F104,FIND("/",F104)-1),4),Codes!$A:$H,2,FALSE),"الكود غير صحيح"),"")</f>
        <v/>
      </c>
      <c r="D104" s="29" t="str">
        <f t="array" ref="D104">IF(AND(E104&lt;&gt;E103,F104&lt;&gt;"",E104&lt;&gt;$E$4:E103),COUNTIF($E$5:$E$1000002,E104),"")</f>
        <v/>
      </c>
      <c r="E104" s="31" t="str">
        <f t="shared" si="4"/>
        <v/>
      </c>
      <c r="F104" s="41"/>
      <c r="G104" s="42"/>
      <c r="H104" s="34" t="str">
        <f t="shared" si="6"/>
        <v/>
      </c>
      <c r="I104" s="33" t="str">
        <f>IF(J104&lt;&gt;"",COUNTIF($J$5:J104,J104),"")</f>
        <v/>
      </c>
      <c r="J104" s="30" t="str">
        <f>IF(M104&lt;&gt;"",IFERROR(VLOOKUP(RIGHT(LEFT(M104,FIND("/",M104)-1),4),Codes!$A:$H,2,FALSE),"الكود غير صحيح"),"")</f>
        <v/>
      </c>
      <c r="K104" s="29" t="str">
        <f t="array" ref="K104">IF(AND(M104&lt;&gt;"",L104&lt;&gt;$L$4:L103),COUNTIF($L$5:$L$1000002,L104),"")</f>
        <v/>
      </c>
      <c r="L104" s="31" t="str">
        <f t="shared" si="7"/>
        <v/>
      </c>
      <c r="M104" s="41"/>
      <c r="N104" s="42"/>
      <c r="O104" s="31" t="str">
        <f>IF(C104&lt;&gt;"",IF(VLOOKUP(E104,Codes!A:H,8,FALSE)=L104,"OK","CHEK"),"")</f>
        <v/>
      </c>
    </row>
    <row r="105" spans="1:15" ht="30" customHeight="1" x14ac:dyDescent="0.25">
      <c r="A105" s="32" t="str">
        <f t="shared" si="5"/>
        <v/>
      </c>
      <c r="B105" s="33" t="str">
        <f>IF(C105&lt;&gt;"",COUNTIF($C$5:C105,C105),"")</f>
        <v/>
      </c>
      <c r="C105" s="30" t="str">
        <f>IF(F105&lt;&gt;"",IFERROR(VLOOKUP(RIGHT(LEFT(F105,FIND("/",F105)-1),4),Codes!$A:$H,2,FALSE),"الكود غير صحيح"),"")</f>
        <v/>
      </c>
      <c r="D105" s="29" t="str">
        <f t="array" ref="D105">IF(AND(E105&lt;&gt;E104,F105&lt;&gt;"",E105&lt;&gt;$E$4:E104),COUNTIF($E$5:$E$1000002,E105),"")</f>
        <v/>
      </c>
      <c r="E105" s="31" t="str">
        <f t="shared" si="4"/>
        <v/>
      </c>
      <c r="F105" s="41"/>
      <c r="G105" s="42"/>
      <c r="H105" s="34" t="str">
        <f t="shared" si="6"/>
        <v/>
      </c>
      <c r="I105" s="33" t="str">
        <f>IF(J105&lt;&gt;"",COUNTIF($J$5:J105,J105),"")</f>
        <v/>
      </c>
      <c r="J105" s="30" t="str">
        <f>IF(M105&lt;&gt;"",IFERROR(VLOOKUP(RIGHT(LEFT(M105,FIND("/",M105)-1),4),Codes!$A:$H,2,FALSE),"الكود غير صحيح"),"")</f>
        <v/>
      </c>
      <c r="K105" s="29" t="str">
        <f t="array" ref="K105">IF(AND(M105&lt;&gt;"",L105&lt;&gt;$L$4:L104),COUNTIF($L$5:$L$1000002,L105),"")</f>
        <v/>
      </c>
      <c r="L105" s="31" t="str">
        <f t="shared" si="7"/>
        <v/>
      </c>
      <c r="M105" s="41"/>
      <c r="N105" s="42"/>
      <c r="O105" s="31" t="str">
        <f>IF(C105&lt;&gt;"",IF(VLOOKUP(E105,Codes!A:H,8,FALSE)=L105,"OK","CHEK"),"")</f>
        <v/>
      </c>
    </row>
    <row r="106" spans="1:15" ht="30" customHeight="1" x14ac:dyDescent="0.25">
      <c r="A106" s="32" t="str">
        <f t="shared" si="5"/>
        <v/>
      </c>
      <c r="B106" s="33" t="str">
        <f>IF(C106&lt;&gt;"",COUNTIF($C$5:C106,C106),"")</f>
        <v/>
      </c>
      <c r="C106" s="30" t="str">
        <f>IF(F106&lt;&gt;"",IFERROR(VLOOKUP(RIGHT(LEFT(F106,FIND("/",F106)-1),4),Codes!$A:$H,2,FALSE),"الكود غير صحيح"),"")</f>
        <v/>
      </c>
      <c r="D106" s="29" t="str">
        <f t="array" ref="D106">IF(AND(E106&lt;&gt;E105,F106&lt;&gt;"",E106&lt;&gt;$E$4:E105),COUNTIF($E$5:$E$1000002,E106),"")</f>
        <v/>
      </c>
      <c r="E106" s="31" t="str">
        <f t="shared" si="4"/>
        <v/>
      </c>
      <c r="F106" s="41"/>
      <c r="G106" s="42"/>
      <c r="H106" s="34" t="str">
        <f t="shared" si="6"/>
        <v/>
      </c>
      <c r="I106" s="33" t="str">
        <f>IF(J106&lt;&gt;"",COUNTIF($J$5:J106,J106),"")</f>
        <v/>
      </c>
      <c r="J106" s="30" t="str">
        <f>IF(M106&lt;&gt;"",IFERROR(VLOOKUP(RIGHT(LEFT(M106,FIND("/",M106)-1),4),Codes!$A:$H,2,FALSE),"الكود غير صحيح"),"")</f>
        <v/>
      </c>
      <c r="K106" s="29" t="str">
        <f t="array" ref="K106">IF(AND(M106&lt;&gt;"",L106&lt;&gt;$L$4:L105),COUNTIF($L$5:$L$1000002,L106),"")</f>
        <v/>
      </c>
      <c r="L106" s="31" t="str">
        <f t="shared" si="7"/>
        <v/>
      </c>
      <c r="M106" s="41"/>
      <c r="N106" s="42"/>
      <c r="O106" s="31" t="str">
        <f>IF(C106&lt;&gt;"",IF(VLOOKUP(E106,Codes!A:H,8,FALSE)=L106,"OK","CHEK"),"")</f>
        <v/>
      </c>
    </row>
    <row r="107" spans="1:15" ht="30" customHeight="1" x14ac:dyDescent="0.25">
      <c r="A107" s="32" t="str">
        <f t="shared" si="5"/>
        <v/>
      </c>
      <c r="B107" s="33" t="str">
        <f>IF(C107&lt;&gt;"",COUNTIF($C$5:C107,C107),"")</f>
        <v/>
      </c>
      <c r="C107" s="30" t="str">
        <f>IF(F107&lt;&gt;"",IFERROR(VLOOKUP(RIGHT(LEFT(F107,FIND("/",F107)-1),4),Codes!$A:$H,2,FALSE),"الكود غير صحيح"),"")</f>
        <v/>
      </c>
      <c r="D107" s="29" t="str">
        <f t="array" ref="D107">IF(AND(E107&lt;&gt;E106,F107&lt;&gt;"",E107&lt;&gt;$E$4:E106),COUNTIF($E$5:$E$1000002,E107),"")</f>
        <v/>
      </c>
      <c r="E107" s="31" t="str">
        <f t="shared" si="4"/>
        <v/>
      </c>
      <c r="F107" s="41"/>
      <c r="G107" s="42"/>
      <c r="H107" s="34" t="str">
        <f t="shared" si="6"/>
        <v/>
      </c>
      <c r="I107" s="33" t="str">
        <f>IF(J107&lt;&gt;"",COUNTIF($J$5:J107,J107),"")</f>
        <v/>
      </c>
      <c r="J107" s="30" t="str">
        <f>IF(M107&lt;&gt;"",IFERROR(VLOOKUP(RIGHT(LEFT(M107,FIND("/",M107)-1),4),Codes!$A:$H,2,FALSE),"الكود غير صحيح"),"")</f>
        <v/>
      </c>
      <c r="K107" s="29" t="str">
        <f t="array" ref="K107">IF(AND(M107&lt;&gt;"",L107&lt;&gt;$L$4:L106),COUNTIF($L$5:$L$1000002,L107),"")</f>
        <v/>
      </c>
      <c r="L107" s="31" t="str">
        <f t="shared" si="7"/>
        <v/>
      </c>
      <c r="M107" s="41"/>
      <c r="N107" s="42"/>
      <c r="O107" s="31" t="str">
        <f>IF(C107&lt;&gt;"",IF(VLOOKUP(E107,Codes!A:H,8,FALSE)=L107,"OK","CHEK"),"")</f>
        <v/>
      </c>
    </row>
    <row r="108" spans="1:15" ht="30" customHeight="1" x14ac:dyDescent="0.25">
      <c r="A108" s="32" t="str">
        <f t="shared" si="5"/>
        <v/>
      </c>
      <c r="B108" s="33" t="str">
        <f>IF(C108&lt;&gt;"",COUNTIF($C$5:C108,C108),"")</f>
        <v/>
      </c>
      <c r="C108" s="30" t="str">
        <f>IF(F108&lt;&gt;"",IFERROR(VLOOKUP(RIGHT(LEFT(F108,FIND("/",F108)-1),4),Codes!$A:$H,2,FALSE),"الكود غير صحيح"),"")</f>
        <v/>
      </c>
      <c r="D108" s="29" t="str">
        <f t="array" ref="D108">IF(AND(E108&lt;&gt;E107,F108&lt;&gt;"",E108&lt;&gt;$E$4:E107),COUNTIF($E$5:$E$1000002,E108),"")</f>
        <v/>
      </c>
      <c r="E108" s="31" t="str">
        <f t="shared" si="4"/>
        <v/>
      </c>
      <c r="F108" s="41"/>
      <c r="G108" s="42"/>
      <c r="H108" s="34" t="str">
        <f t="shared" si="6"/>
        <v/>
      </c>
      <c r="I108" s="33" t="str">
        <f>IF(J108&lt;&gt;"",COUNTIF($J$5:J108,J108),"")</f>
        <v/>
      </c>
      <c r="J108" s="30" t="str">
        <f>IF(M108&lt;&gt;"",IFERROR(VLOOKUP(RIGHT(LEFT(M108,FIND("/",M108)-1),4),Codes!$A:$H,2,FALSE),"الكود غير صحيح"),"")</f>
        <v/>
      </c>
      <c r="K108" s="29" t="str">
        <f t="array" ref="K108">IF(AND(M108&lt;&gt;"",L108&lt;&gt;$L$4:L107),COUNTIF($L$5:$L$1000002,L108),"")</f>
        <v/>
      </c>
      <c r="L108" s="31" t="str">
        <f t="shared" si="7"/>
        <v/>
      </c>
      <c r="M108" s="41"/>
      <c r="N108" s="42"/>
      <c r="O108" s="31" t="str">
        <f>IF(C108&lt;&gt;"",IF(VLOOKUP(E108,Codes!A:H,8,FALSE)=L108,"OK","CHEK"),"")</f>
        <v/>
      </c>
    </row>
    <row r="109" spans="1:15" ht="30" customHeight="1" x14ac:dyDescent="0.25">
      <c r="A109" s="32" t="str">
        <f t="shared" si="5"/>
        <v/>
      </c>
      <c r="B109" s="33" t="str">
        <f>IF(C109&lt;&gt;"",COUNTIF($C$5:C109,C109),"")</f>
        <v/>
      </c>
      <c r="C109" s="30" t="str">
        <f>IF(F109&lt;&gt;"",IFERROR(VLOOKUP(RIGHT(LEFT(F109,FIND("/",F109)-1),4),Codes!$A:$H,2,FALSE),"الكود غير صحيح"),"")</f>
        <v/>
      </c>
      <c r="D109" s="29" t="str">
        <f t="array" ref="D109">IF(AND(E109&lt;&gt;E108,F109&lt;&gt;"",E109&lt;&gt;$E$4:E108),COUNTIF($E$5:$E$1000002,E109),"")</f>
        <v/>
      </c>
      <c r="E109" s="31" t="str">
        <f t="shared" si="4"/>
        <v/>
      </c>
      <c r="F109" s="41"/>
      <c r="G109" s="42"/>
      <c r="H109" s="34" t="str">
        <f t="shared" si="6"/>
        <v/>
      </c>
      <c r="I109" s="33" t="str">
        <f>IF(J109&lt;&gt;"",COUNTIF($J$5:J109,J109),"")</f>
        <v/>
      </c>
      <c r="J109" s="30" t="str">
        <f>IF(M109&lt;&gt;"",IFERROR(VLOOKUP(RIGHT(LEFT(M109,FIND("/",M109)-1),4),Codes!$A:$H,2,FALSE),"الكود غير صحيح"),"")</f>
        <v/>
      </c>
      <c r="K109" s="29" t="str">
        <f t="array" ref="K109">IF(AND(M109&lt;&gt;"",L109&lt;&gt;$L$4:L108),COUNTIF($L$5:$L$1000002,L109),"")</f>
        <v/>
      </c>
      <c r="L109" s="31" t="str">
        <f t="shared" si="7"/>
        <v/>
      </c>
      <c r="M109" s="41"/>
      <c r="N109" s="42"/>
      <c r="O109" s="31" t="str">
        <f>IF(C109&lt;&gt;"",IF(VLOOKUP(E109,Codes!A:H,8,FALSE)=L109,"OK","CHEK"),"")</f>
        <v/>
      </c>
    </row>
    <row r="110" spans="1:15" ht="30" customHeight="1" x14ac:dyDescent="0.25">
      <c r="A110" s="32" t="str">
        <f t="shared" si="5"/>
        <v/>
      </c>
      <c r="B110" s="33" t="str">
        <f>IF(C110&lt;&gt;"",COUNTIF($C$5:C110,C110),"")</f>
        <v/>
      </c>
      <c r="C110" s="30" t="str">
        <f>IF(F110&lt;&gt;"",IFERROR(VLOOKUP(RIGHT(LEFT(F110,FIND("/",F110)-1),4),Codes!$A:$H,2,FALSE),"الكود غير صحيح"),"")</f>
        <v/>
      </c>
      <c r="D110" s="29" t="str">
        <f t="array" ref="D110">IF(AND(E110&lt;&gt;E109,F110&lt;&gt;"",E110&lt;&gt;$E$4:E109),COUNTIF($E$5:$E$1000002,E110),"")</f>
        <v/>
      </c>
      <c r="E110" s="31" t="str">
        <f t="shared" si="4"/>
        <v/>
      </c>
      <c r="F110" s="41"/>
      <c r="G110" s="42"/>
      <c r="H110" s="34" t="str">
        <f t="shared" si="6"/>
        <v/>
      </c>
      <c r="I110" s="33" t="str">
        <f>IF(J110&lt;&gt;"",COUNTIF($J$5:J110,J110),"")</f>
        <v/>
      </c>
      <c r="J110" s="30" t="str">
        <f>IF(M110&lt;&gt;"",IFERROR(VLOOKUP(RIGHT(LEFT(M110,FIND("/",M110)-1),4),Codes!$A:$H,2,FALSE),"الكود غير صحيح"),"")</f>
        <v/>
      </c>
      <c r="K110" s="29" t="str">
        <f t="array" ref="K110">IF(AND(M110&lt;&gt;"",L110&lt;&gt;$L$4:L109),COUNTIF($L$5:$L$1000002,L110),"")</f>
        <v/>
      </c>
      <c r="L110" s="31" t="str">
        <f t="shared" si="7"/>
        <v/>
      </c>
      <c r="M110" s="41"/>
      <c r="N110" s="42"/>
      <c r="O110" s="31" t="str">
        <f>IF(C110&lt;&gt;"",IF(VLOOKUP(E110,Codes!A:H,8,FALSE)=L110,"OK","CHEK"),"")</f>
        <v/>
      </c>
    </row>
    <row r="111" spans="1:15" ht="30" customHeight="1" x14ac:dyDescent="0.25">
      <c r="A111" s="32" t="str">
        <f t="shared" si="5"/>
        <v/>
      </c>
      <c r="B111" s="33" t="str">
        <f>IF(C111&lt;&gt;"",COUNTIF($C$5:C111,C111),"")</f>
        <v/>
      </c>
      <c r="C111" s="30" t="str">
        <f>IF(F111&lt;&gt;"",IFERROR(VLOOKUP(RIGHT(LEFT(F111,FIND("/",F111)-1),4),Codes!$A:$H,2,FALSE),"الكود غير صحيح"),"")</f>
        <v/>
      </c>
      <c r="D111" s="29" t="str">
        <f t="array" ref="D111">IF(AND(E111&lt;&gt;E110,F111&lt;&gt;"",E111&lt;&gt;$E$4:E110),COUNTIF($E$5:$E$1000002,E111),"")</f>
        <v/>
      </c>
      <c r="E111" s="31" t="str">
        <f t="shared" si="4"/>
        <v/>
      </c>
      <c r="F111" s="41"/>
      <c r="G111" s="42"/>
      <c r="H111" s="34" t="str">
        <f t="shared" si="6"/>
        <v/>
      </c>
      <c r="I111" s="33" t="str">
        <f>IF(J111&lt;&gt;"",COUNTIF($J$5:J111,J111),"")</f>
        <v/>
      </c>
      <c r="J111" s="30" t="str">
        <f>IF(M111&lt;&gt;"",IFERROR(VLOOKUP(RIGHT(LEFT(M111,FIND("/",M111)-1),4),Codes!$A:$H,2,FALSE),"الكود غير صحيح"),"")</f>
        <v/>
      </c>
      <c r="K111" s="29" t="str">
        <f t="array" ref="K111">IF(AND(M111&lt;&gt;"",L111&lt;&gt;$L$4:L110),COUNTIF($L$5:$L$1000002,L111),"")</f>
        <v/>
      </c>
      <c r="L111" s="31" t="str">
        <f t="shared" si="7"/>
        <v/>
      </c>
      <c r="M111" s="41"/>
      <c r="N111" s="42"/>
      <c r="O111" s="31" t="str">
        <f>IF(C111&lt;&gt;"",IF(VLOOKUP(E111,Codes!A:H,8,FALSE)=L111,"OK","CHEK"),"")</f>
        <v/>
      </c>
    </row>
    <row r="112" spans="1:15" ht="30" customHeight="1" x14ac:dyDescent="0.25">
      <c r="A112" s="32" t="str">
        <f t="shared" si="5"/>
        <v/>
      </c>
      <c r="B112" s="33" t="str">
        <f>IF(C112&lt;&gt;"",COUNTIF($C$5:C112,C112),"")</f>
        <v/>
      </c>
      <c r="C112" s="30" t="str">
        <f>IF(F112&lt;&gt;"",IFERROR(VLOOKUP(RIGHT(LEFT(F112,FIND("/",F112)-1),4),Codes!$A:$H,2,FALSE),"الكود غير صحيح"),"")</f>
        <v/>
      </c>
      <c r="D112" s="29" t="str">
        <f t="array" ref="D112">IF(AND(E112&lt;&gt;E111,F112&lt;&gt;"",E112&lt;&gt;$E$4:E111),COUNTIF($E$5:$E$1000002,E112),"")</f>
        <v/>
      </c>
      <c r="E112" s="31" t="str">
        <f t="shared" si="4"/>
        <v/>
      </c>
      <c r="F112" s="41"/>
      <c r="G112" s="42"/>
      <c r="H112" s="34" t="str">
        <f t="shared" si="6"/>
        <v/>
      </c>
      <c r="I112" s="33" t="str">
        <f>IF(J112&lt;&gt;"",COUNTIF($J$5:J112,J112),"")</f>
        <v/>
      </c>
      <c r="J112" s="30" t="str">
        <f>IF(M112&lt;&gt;"",IFERROR(VLOOKUP(RIGHT(LEFT(M112,FIND("/",M112)-1),4),Codes!$A:$H,2,FALSE),"الكود غير صحيح"),"")</f>
        <v/>
      </c>
      <c r="K112" s="29" t="str">
        <f t="array" ref="K112">IF(AND(M112&lt;&gt;"",L112&lt;&gt;$L$4:L111),COUNTIF($L$5:$L$1000002,L112),"")</f>
        <v/>
      </c>
      <c r="L112" s="31" t="str">
        <f t="shared" si="7"/>
        <v/>
      </c>
      <c r="M112" s="41"/>
      <c r="N112" s="42"/>
      <c r="O112" s="31" t="str">
        <f>IF(C112&lt;&gt;"",IF(VLOOKUP(E112,Codes!A:H,8,FALSE)=L112,"OK","CHEK"),"")</f>
        <v/>
      </c>
    </row>
    <row r="113" spans="1:15" ht="30" customHeight="1" x14ac:dyDescent="0.25">
      <c r="A113" s="32" t="str">
        <f t="shared" si="5"/>
        <v/>
      </c>
      <c r="B113" s="33" t="str">
        <f>IF(C113&lt;&gt;"",COUNTIF($C$5:C113,C113),"")</f>
        <v/>
      </c>
      <c r="C113" s="30" t="str">
        <f>IF(F113&lt;&gt;"",IFERROR(VLOOKUP(RIGHT(LEFT(F113,FIND("/",F113)-1),4),Codes!$A:$H,2,FALSE),"الكود غير صحيح"),"")</f>
        <v/>
      </c>
      <c r="D113" s="29" t="str">
        <f t="array" ref="D113">IF(AND(E113&lt;&gt;E112,F113&lt;&gt;"",E113&lt;&gt;$E$4:E112),COUNTIF($E$5:$E$1000002,E113),"")</f>
        <v/>
      </c>
      <c r="E113" s="31" t="str">
        <f t="shared" si="4"/>
        <v/>
      </c>
      <c r="F113" s="41"/>
      <c r="G113" s="42"/>
      <c r="H113" s="34" t="str">
        <f t="shared" si="6"/>
        <v/>
      </c>
      <c r="I113" s="33" t="str">
        <f>IF(J113&lt;&gt;"",COUNTIF($J$5:J113,J113),"")</f>
        <v/>
      </c>
      <c r="J113" s="30" t="str">
        <f>IF(M113&lt;&gt;"",IFERROR(VLOOKUP(RIGHT(LEFT(M113,FIND("/",M113)-1),4),Codes!$A:$H,2,FALSE),"الكود غير صحيح"),"")</f>
        <v/>
      </c>
      <c r="K113" s="29" t="str">
        <f t="array" ref="K113">IF(AND(M113&lt;&gt;"",L113&lt;&gt;$L$4:L112),COUNTIF($L$5:$L$1000002,L113),"")</f>
        <v/>
      </c>
      <c r="L113" s="31" t="str">
        <f t="shared" si="7"/>
        <v/>
      </c>
      <c r="M113" s="41"/>
      <c r="N113" s="42"/>
      <c r="O113" s="31" t="str">
        <f>IF(C113&lt;&gt;"",IF(VLOOKUP(E113,Codes!A:H,8,FALSE)=L113,"OK","CHEK"),"")</f>
        <v/>
      </c>
    </row>
    <row r="114" spans="1:15" ht="30" customHeight="1" x14ac:dyDescent="0.25">
      <c r="A114" s="32" t="str">
        <f t="shared" si="5"/>
        <v/>
      </c>
      <c r="B114" s="33" t="str">
        <f>IF(C114&lt;&gt;"",COUNTIF($C$5:C114,C114),"")</f>
        <v/>
      </c>
      <c r="C114" s="30" t="str">
        <f>IF(F114&lt;&gt;"",IFERROR(VLOOKUP(RIGHT(LEFT(F114,FIND("/",F114)-1),4),Codes!$A:$H,2,FALSE),"الكود غير صحيح"),"")</f>
        <v/>
      </c>
      <c r="D114" s="29" t="str">
        <f t="array" ref="D114">IF(AND(E114&lt;&gt;E113,F114&lt;&gt;"",E114&lt;&gt;$E$4:E113),COUNTIF($E$5:$E$1000002,E114),"")</f>
        <v/>
      </c>
      <c r="E114" s="31" t="str">
        <f t="shared" si="4"/>
        <v/>
      </c>
      <c r="F114" s="41"/>
      <c r="G114" s="42"/>
      <c r="H114" s="34" t="str">
        <f t="shared" si="6"/>
        <v/>
      </c>
      <c r="I114" s="33" t="str">
        <f>IF(J114&lt;&gt;"",COUNTIF($J$5:J114,J114),"")</f>
        <v/>
      </c>
      <c r="J114" s="30" t="str">
        <f>IF(M114&lt;&gt;"",IFERROR(VLOOKUP(RIGHT(LEFT(M114,FIND("/",M114)-1),4),Codes!$A:$H,2,FALSE),"الكود غير صحيح"),"")</f>
        <v/>
      </c>
      <c r="K114" s="29" t="str">
        <f t="array" ref="K114">IF(AND(M114&lt;&gt;"",L114&lt;&gt;$L$4:L113),COUNTIF($L$5:$L$1000002,L114),"")</f>
        <v/>
      </c>
      <c r="L114" s="31" t="str">
        <f t="shared" si="7"/>
        <v/>
      </c>
      <c r="M114" s="41"/>
      <c r="N114" s="42"/>
      <c r="O114" s="31" t="str">
        <f>IF(C114&lt;&gt;"",IF(VLOOKUP(E114,Codes!A:H,8,FALSE)=L114,"OK","CHEK"),"")</f>
        <v/>
      </c>
    </row>
    <row r="115" spans="1:15" ht="30" customHeight="1" x14ac:dyDescent="0.25">
      <c r="A115" s="32" t="str">
        <f t="shared" si="5"/>
        <v/>
      </c>
      <c r="B115" s="33" t="str">
        <f>IF(C115&lt;&gt;"",COUNTIF($C$5:C115,C115),"")</f>
        <v/>
      </c>
      <c r="C115" s="30" t="str">
        <f>IF(F115&lt;&gt;"",IFERROR(VLOOKUP(RIGHT(LEFT(F115,FIND("/",F115)-1),4),Codes!$A:$H,2,FALSE),"الكود غير صحيح"),"")</f>
        <v/>
      </c>
      <c r="D115" s="29" t="str">
        <f t="array" ref="D115">IF(AND(E115&lt;&gt;E114,F115&lt;&gt;"",E115&lt;&gt;$E$4:E114),COUNTIF($E$5:$E$1000002,E115),"")</f>
        <v/>
      </c>
      <c r="E115" s="31" t="str">
        <f t="shared" si="4"/>
        <v/>
      </c>
      <c r="F115" s="41"/>
      <c r="G115" s="42"/>
      <c r="H115" s="34" t="str">
        <f t="shared" si="6"/>
        <v/>
      </c>
      <c r="I115" s="33" t="str">
        <f>IF(J115&lt;&gt;"",COUNTIF($J$5:J115,J115),"")</f>
        <v/>
      </c>
      <c r="J115" s="30" t="str">
        <f>IF(M115&lt;&gt;"",IFERROR(VLOOKUP(RIGHT(LEFT(M115,FIND("/",M115)-1),4),Codes!$A:$H,2,FALSE),"الكود غير صحيح"),"")</f>
        <v/>
      </c>
      <c r="K115" s="29" t="str">
        <f t="array" ref="K115">IF(AND(M115&lt;&gt;"",L115&lt;&gt;$L$4:L114),COUNTIF($L$5:$L$1000002,L115),"")</f>
        <v/>
      </c>
      <c r="L115" s="31" t="str">
        <f t="shared" si="7"/>
        <v/>
      </c>
      <c r="M115" s="41"/>
      <c r="N115" s="42"/>
      <c r="O115" s="31" t="str">
        <f>IF(C115&lt;&gt;"",IF(VLOOKUP(E115,Codes!A:H,8,FALSE)=L115,"OK","CHEK"),"")</f>
        <v/>
      </c>
    </row>
    <row r="116" spans="1:15" ht="30" customHeight="1" x14ac:dyDescent="0.25">
      <c r="A116" s="32" t="str">
        <f t="shared" si="5"/>
        <v/>
      </c>
      <c r="B116" s="33" t="str">
        <f>IF(C116&lt;&gt;"",COUNTIF($C$5:C116,C116),"")</f>
        <v/>
      </c>
      <c r="C116" s="30" t="str">
        <f>IF(F116&lt;&gt;"",IFERROR(VLOOKUP(RIGHT(LEFT(F116,FIND("/",F116)-1),4),Codes!$A:$H,2,FALSE),"الكود غير صحيح"),"")</f>
        <v/>
      </c>
      <c r="D116" s="29" t="str">
        <f t="array" ref="D116">IF(AND(E116&lt;&gt;E115,F116&lt;&gt;"",E116&lt;&gt;$E$4:E115),COUNTIF($E$5:$E$1000002,E116),"")</f>
        <v/>
      </c>
      <c r="E116" s="31" t="str">
        <f t="shared" si="4"/>
        <v/>
      </c>
      <c r="F116" s="41"/>
      <c r="G116" s="42"/>
      <c r="H116" s="34" t="str">
        <f t="shared" si="6"/>
        <v/>
      </c>
      <c r="I116" s="33" t="str">
        <f>IF(J116&lt;&gt;"",COUNTIF($J$5:J116,J116),"")</f>
        <v/>
      </c>
      <c r="J116" s="30" t="str">
        <f>IF(M116&lt;&gt;"",IFERROR(VLOOKUP(RIGHT(LEFT(M116,FIND("/",M116)-1),4),Codes!$A:$H,2,FALSE),"الكود غير صحيح"),"")</f>
        <v/>
      </c>
      <c r="K116" s="29" t="str">
        <f t="array" ref="K116">IF(AND(M116&lt;&gt;"",L116&lt;&gt;$L$4:L115),COUNTIF($L$5:$L$1000002,L116),"")</f>
        <v/>
      </c>
      <c r="L116" s="31" t="str">
        <f t="shared" si="7"/>
        <v/>
      </c>
      <c r="M116" s="41"/>
      <c r="N116" s="42"/>
      <c r="O116" s="31" t="str">
        <f>IF(C116&lt;&gt;"",IF(VLOOKUP(E116,Codes!A:H,8,FALSE)=L116,"OK","CHEK"),"")</f>
        <v/>
      </c>
    </row>
    <row r="117" spans="1:15" ht="30" customHeight="1" x14ac:dyDescent="0.25">
      <c r="A117" s="32" t="str">
        <f t="shared" si="5"/>
        <v/>
      </c>
      <c r="B117" s="33" t="str">
        <f>IF(C117&lt;&gt;"",COUNTIF($C$5:C117,C117),"")</f>
        <v/>
      </c>
      <c r="C117" s="30" t="str">
        <f>IF(F117&lt;&gt;"",IFERROR(VLOOKUP(RIGHT(LEFT(F117,FIND("/",F117)-1),4),Codes!$A:$H,2,FALSE),"الكود غير صحيح"),"")</f>
        <v/>
      </c>
      <c r="D117" s="29" t="str">
        <f t="array" ref="D117">IF(AND(E117&lt;&gt;E116,F117&lt;&gt;"",E117&lt;&gt;$E$4:E116),COUNTIF($E$5:$E$1000002,E117),"")</f>
        <v/>
      </c>
      <c r="E117" s="31" t="str">
        <f t="shared" si="4"/>
        <v/>
      </c>
      <c r="F117" s="41"/>
      <c r="G117" s="42"/>
      <c r="H117" s="34" t="str">
        <f t="shared" si="6"/>
        <v/>
      </c>
      <c r="I117" s="33" t="str">
        <f>IF(J117&lt;&gt;"",COUNTIF($J$5:J117,J117),"")</f>
        <v/>
      </c>
      <c r="J117" s="30" t="str">
        <f>IF(M117&lt;&gt;"",IFERROR(VLOOKUP(RIGHT(LEFT(M117,FIND("/",M117)-1),4),Codes!$A:$H,2,FALSE),"الكود غير صحيح"),"")</f>
        <v/>
      </c>
      <c r="K117" s="29" t="str">
        <f t="array" ref="K117">IF(AND(M117&lt;&gt;"",L117&lt;&gt;$L$4:L116),COUNTIF($L$5:$L$1000002,L117),"")</f>
        <v/>
      </c>
      <c r="L117" s="31" t="str">
        <f t="shared" si="7"/>
        <v/>
      </c>
      <c r="M117" s="41"/>
      <c r="N117" s="42"/>
      <c r="O117" s="31" t="str">
        <f>IF(C117&lt;&gt;"",IF(VLOOKUP(E117,Codes!A:H,8,FALSE)=L117,"OK","CHEK"),"")</f>
        <v/>
      </c>
    </row>
    <row r="118" spans="1:15" ht="30" customHeight="1" x14ac:dyDescent="0.25">
      <c r="A118" s="32" t="str">
        <f t="shared" si="5"/>
        <v/>
      </c>
      <c r="B118" s="33" t="str">
        <f>IF(C118&lt;&gt;"",COUNTIF($C$5:C118,C118),"")</f>
        <v/>
      </c>
      <c r="C118" s="30" t="str">
        <f>IF(F118&lt;&gt;"",IFERROR(VLOOKUP(RIGHT(LEFT(F118,FIND("/",F118)-1),4),Codes!$A:$H,2,FALSE),"الكود غير صحيح"),"")</f>
        <v/>
      </c>
      <c r="D118" s="29" t="str">
        <f t="array" ref="D118">IF(AND(E118&lt;&gt;E117,F118&lt;&gt;"",E118&lt;&gt;$E$4:E117),COUNTIF($E$5:$E$1000002,E118),"")</f>
        <v/>
      </c>
      <c r="E118" s="31" t="str">
        <f t="shared" si="4"/>
        <v/>
      </c>
      <c r="F118" s="41"/>
      <c r="G118" s="42"/>
      <c r="H118" s="34" t="str">
        <f t="shared" si="6"/>
        <v/>
      </c>
      <c r="I118" s="33" t="str">
        <f>IF(J118&lt;&gt;"",COUNTIF($J$5:J118,J118),"")</f>
        <v/>
      </c>
      <c r="J118" s="30" t="str">
        <f>IF(M118&lt;&gt;"",IFERROR(VLOOKUP(RIGHT(LEFT(M118,FIND("/",M118)-1),4),Codes!$A:$H,2,FALSE),"الكود غير صحيح"),"")</f>
        <v/>
      </c>
      <c r="K118" s="29" t="str">
        <f t="array" ref="K118">IF(AND(M118&lt;&gt;"",L118&lt;&gt;$L$4:L117),COUNTIF($L$5:$L$1000002,L118),"")</f>
        <v/>
      </c>
      <c r="L118" s="31" t="str">
        <f t="shared" si="7"/>
        <v/>
      </c>
      <c r="M118" s="41"/>
      <c r="N118" s="42"/>
      <c r="O118" s="31" t="str">
        <f>IF(C118&lt;&gt;"",IF(VLOOKUP(E118,Codes!A:H,8,FALSE)=L118,"OK","CHEK"),"")</f>
        <v/>
      </c>
    </row>
    <row r="119" spans="1:15" ht="30" customHeight="1" x14ac:dyDescent="0.25">
      <c r="A119" s="32" t="str">
        <f t="shared" si="5"/>
        <v/>
      </c>
      <c r="B119" s="33" t="str">
        <f>IF(C119&lt;&gt;"",COUNTIF($C$5:C119,C119),"")</f>
        <v/>
      </c>
      <c r="C119" s="30" t="str">
        <f>IF(F119&lt;&gt;"",IFERROR(VLOOKUP(RIGHT(LEFT(F119,FIND("/",F119)-1),4),Codes!$A:$H,2,FALSE),"الكود غير صحيح"),"")</f>
        <v/>
      </c>
      <c r="D119" s="29" t="str">
        <f t="array" ref="D119">IF(AND(E119&lt;&gt;E118,F119&lt;&gt;"",E119&lt;&gt;$E$4:E118),COUNTIF($E$5:$E$1000002,E119),"")</f>
        <v/>
      </c>
      <c r="E119" s="31" t="str">
        <f t="shared" si="4"/>
        <v/>
      </c>
      <c r="F119" s="41"/>
      <c r="G119" s="42"/>
      <c r="H119" s="34" t="str">
        <f t="shared" si="6"/>
        <v/>
      </c>
      <c r="I119" s="33" t="str">
        <f>IF(J119&lt;&gt;"",COUNTIF($J$5:J119,J119),"")</f>
        <v/>
      </c>
      <c r="J119" s="30" t="str">
        <f>IF(M119&lt;&gt;"",IFERROR(VLOOKUP(RIGHT(LEFT(M119,FIND("/",M119)-1),4),Codes!$A:$H,2,FALSE),"الكود غير صحيح"),"")</f>
        <v/>
      </c>
      <c r="K119" s="29" t="str">
        <f t="array" ref="K119">IF(AND(M119&lt;&gt;"",L119&lt;&gt;$L$4:L118),COUNTIF($L$5:$L$1000002,L119),"")</f>
        <v/>
      </c>
      <c r="L119" s="31" t="str">
        <f t="shared" si="7"/>
        <v/>
      </c>
      <c r="M119" s="41"/>
      <c r="N119" s="42"/>
      <c r="O119" s="31" t="str">
        <f>IF(C119&lt;&gt;"",IF(VLOOKUP(E119,Codes!A:H,8,FALSE)=L119,"OK","CHEK"),"")</f>
        <v/>
      </c>
    </row>
    <row r="120" spans="1:15" ht="30" customHeight="1" x14ac:dyDescent="0.25">
      <c r="A120" s="32" t="str">
        <f t="shared" si="5"/>
        <v/>
      </c>
      <c r="B120" s="33" t="str">
        <f>IF(C120&lt;&gt;"",COUNTIF($C$5:C120,C120),"")</f>
        <v/>
      </c>
      <c r="C120" s="30" t="str">
        <f>IF(F120&lt;&gt;"",IFERROR(VLOOKUP(RIGHT(LEFT(F120,FIND("/",F120)-1),4),Codes!$A:$H,2,FALSE),"الكود غير صحيح"),"")</f>
        <v/>
      </c>
      <c r="D120" s="29" t="str">
        <f t="array" ref="D120">IF(AND(E120&lt;&gt;E119,F120&lt;&gt;"",E120&lt;&gt;$E$4:E119),COUNTIF($E$5:$E$1000002,E120),"")</f>
        <v/>
      </c>
      <c r="E120" s="31" t="str">
        <f t="shared" si="4"/>
        <v/>
      </c>
      <c r="F120" s="41"/>
      <c r="G120" s="42"/>
      <c r="H120" s="34" t="str">
        <f t="shared" si="6"/>
        <v/>
      </c>
      <c r="I120" s="33" t="str">
        <f>IF(J120&lt;&gt;"",COUNTIF($J$5:J120,J120),"")</f>
        <v/>
      </c>
      <c r="J120" s="30" t="str">
        <f>IF(M120&lt;&gt;"",IFERROR(VLOOKUP(RIGHT(LEFT(M120,FIND("/",M120)-1),4),Codes!$A:$H,2,FALSE),"الكود غير صحيح"),"")</f>
        <v/>
      </c>
      <c r="K120" s="29" t="str">
        <f t="array" ref="K120">IF(AND(M120&lt;&gt;"",L120&lt;&gt;$L$4:L119),COUNTIF($L$5:$L$1000002,L120),"")</f>
        <v/>
      </c>
      <c r="L120" s="31" t="str">
        <f t="shared" si="7"/>
        <v/>
      </c>
      <c r="M120" s="41"/>
      <c r="N120" s="42"/>
      <c r="O120" s="31" t="str">
        <f>IF(C120&lt;&gt;"",IF(VLOOKUP(E120,Codes!A:H,8,FALSE)=L120,"OK","CHEK"),"")</f>
        <v/>
      </c>
    </row>
    <row r="121" spans="1:15" ht="30" customHeight="1" x14ac:dyDescent="0.25">
      <c r="A121" s="32" t="str">
        <f t="shared" si="5"/>
        <v/>
      </c>
      <c r="B121" s="33" t="str">
        <f>IF(C121&lt;&gt;"",COUNTIF($C$5:C121,C121),"")</f>
        <v/>
      </c>
      <c r="C121" s="30" t="str">
        <f>IF(F121&lt;&gt;"",IFERROR(VLOOKUP(RIGHT(LEFT(F121,FIND("/",F121)-1),4),Codes!$A:$H,2,FALSE),"الكود غير صحيح"),"")</f>
        <v/>
      </c>
      <c r="D121" s="29" t="str">
        <f t="array" ref="D121">IF(AND(E121&lt;&gt;E120,F121&lt;&gt;"",E121&lt;&gt;$E$4:E120),COUNTIF($E$5:$E$1000002,E121),"")</f>
        <v/>
      </c>
      <c r="E121" s="31" t="str">
        <f t="shared" si="4"/>
        <v/>
      </c>
      <c r="F121" s="41"/>
      <c r="G121" s="42"/>
      <c r="H121" s="34" t="str">
        <f t="shared" si="6"/>
        <v/>
      </c>
      <c r="I121" s="33" t="str">
        <f>IF(J121&lt;&gt;"",COUNTIF($J$5:J121,J121),"")</f>
        <v/>
      </c>
      <c r="J121" s="30" t="str">
        <f>IF(M121&lt;&gt;"",IFERROR(VLOOKUP(RIGHT(LEFT(M121,FIND("/",M121)-1),4),Codes!$A:$H,2,FALSE),"الكود غير صحيح"),"")</f>
        <v/>
      </c>
      <c r="K121" s="29" t="str">
        <f t="array" ref="K121">IF(AND(M121&lt;&gt;"",L121&lt;&gt;$L$4:L120),COUNTIF($L$5:$L$1000002,L121),"")</f>
        <v/>
      </c>
      <c r="L121" s="31" t="str">
        <f t="shared" si="7"/>
        <v/>
      </c>
      <c r="M121" s="41"/>
      <c r="N121" s="42"/>
      <c r="O121" s="31" t="str">
        <f>IF(C121&lt;&gt;"",IF(VLOOKUP(E121,Codes!A:H,8,FALSE)=L121,"OK","CHEK"),"")</f>
        <v/>
      </c>
    </row>
    <row r="122" spans="1:15" ht="30" customHeight="1" x14ac:dyDescent="0.25">
      <c r="A122" s="32" t="str">
        <f t="shared" si="5"/>
        <v/>
      </c>
      <c r="B122" s="33" t="str">
        <f>IF(C122&lt;&gt;"",COUNTIF($C$5:C122,C122),"")</f>
        <v/>
      </c>
      <c r="C122" s="30" t="str">
        <f>IF(F122&lt;&gt;"",IFERROR(VLOOKUP(RIGHT(LEFT(F122,FIND("/",F122)-1),4),Codes!$A:$H,2,FALSE),"الكود غير صحيح"),"")</f>
        <v/>
      </c>
      <c r="D122" s="29" t="str">
        <f t="array" ref="D122">IF(AND(E122&lt;&gt;E121,F122&lt;&gt;"",E122&lt;&gt;$E$4:E121),COUNTIF($E$5:$E$1000002,E122),"")</f>
        <v/>
      </c>
      <c r="E122" s="31" t="str">
        <f t="shared" si="4"/>
        <v/>
      </c>
      <c r="F122" s="41"/>
      <c r="G122" s="42"/>
      <c r="H122" s="34" t="str">
        <f t="shared" si="6"/>
        <v/>
      </c>
      <c r="I122" s="33" t="str">
        <f>IF(J122&lt;&gt;"",COUNTIF($J$5:J122,J122),"")</f>
        <v/>
      </c>
      <c r="J122" s="30" t="str">
        <f>IF(M122&lt;&gt;"",IFERROR(VLOOKUP(RIGHT(LEFT(M122,FIND("/",M122)-1),4),Codes!$A:$H,2,FALSE),"الكود غير صحيح"),"")</f>
        <v/>
      </c>
      <c r="K122" s="29" t="str">
        <f t="array" ref="K122">IF(AND(M122&lt;&gt;"",L122&lt;&gt;$L$4:L121),COUNTIF($L$5:$L$1000002,L122),"")</f>
        <v/>
      </c>
      <c r="L122" s="31" t="str">
        <f t="shared" si="7"/>
        <v/>
      </c>
      <c r="M122" s="41"/>
      <c r="N122" s="42"/>
      <c r="O122" s="31" t="str">
        <f>IF(C122&lt;&gt;"",IF(VLOOKUP(E122,Codes!A:H,8,FALSE)=L122,"OK","CHEK"),"")</f>
        <v/>
      </c>
    </row>
    <row r="123" spans="1:15" ht="30" customHeight="1" x14ac:dyDescent="0.25">
      <c r="A123" s="32" t="str">
        <f t="shared" si="5"/>
        <v/>
      </c>
      <c r="B123" s="33" t="str">
        <f>IF(C123&lt;&gt;"",COUNTIF($C$5:C123,C123),"")</f>
        <v/>
      </c>
      <c r="C123" s="30" t="str">
        <f>IF(F123&lt;&gt;"",IFERROR(VLOOKUP(RIGHT(LEFT(F123,FIND("/",F123)-1),4),Codes!$A:$H,2,FALSE),"الكود غير صحيح"),"")</f>
        <v/>
      </c>
      <c r="D123" s="29" t="str">
        <f t="array" ref="D123">IF(AND(E123&lt;&gt;E122,F123&lt;&gt;"",E123&lt;&gt;$E$4:E122),COUNTIF($E$5:$E$1000002,E123),"")</f>
        <v/>
      </c>
      <c r="E123" s="31" t="str">
        <f t="shared" si="4"/>
        <v/>
      </c>
      <c r="F123" s="41"/>
      <c r="G123" s="42"/>
      <c r="H123" s="34" t="str">
        <f t="shared" si="6"/>
        <v/>
      </c>
      <c r="I123" s="33" t="str">
        <f>IF(J123&lt;&gt;"",COUNTIF($J$5:J123,J123),"")</f>
        <v/>
      </c>
      <c r="J123" s="30" t="str">
        <f>IF(M123&lt;&gt;"",IFERROR(VLOOKUP(RIGHT(LEFT(M123,FIND("/",M123)-1),4),Codes!$A:$H,2,FALSE),"الكود غير صحيح"),"")</f>
        <v/>
      </c>
      <c r="K123" s="29" t="str">
        <f t="array" ref="K123">IF(AND(M123&lt;&gt;"",L123&lt;&gt;$L$4:L122),COUNTIF($L$5:$L$1000002,L123),"")</f>
        <v/>
      </c>
      <c r="L123" s="31" t="str">
        <f t="shared" si="7"/>
        <v/>
      </c>
      <c r="M123" s="41"/>
      <c r="N123" s="42"/>
      <c r="O123" s="31" t="str">
        <f>IF(C123&lt;&gt;"",IF(VLOOKUP(E123,Codes!A:H,8,FALSE)=L123,"OK","CHEK"),"")</f>
        <v/>
      </c>
    </row>
    <row r="124" spans="1:15" ht="30" customHeight="1" x14ac:dyDescent="0.25">
      <c r="A124" s="32" t="str">
        <f t="shared" si="5"/>
        <v/>
      </c>
      <c r="B124" s="33" t="str">
        <f>IF(C124&lt;&gt;"",COUNTIF($C$5:C124,C124),"")</f>
        <v/>
      </c>
      <c r="C124" s="30" t="str">
        <f>IF(F124&lt;&gt;"",IFERROR(VLOOKUP(RIGHT(LEFT(F124,FIND("/",F124)-1),4),Codes!$A:$H,2,FALSE),"الكود غير صحيح"),"")</f>
        <v/>
      </c>
      <c r="D124" s="29" t="str">
        <f t="array" ref="D124">IF(AND(E124&lt;&gt;E123,F124&lt;&gt;"",E124&lt;&gt;$E$4:E123),COUNTIF($E$5:$E$1000002,E124),"")</f>
        <v/>
      </c>
      <c r="E124" s="31" t="str">
        <f t="shared" si="4"/>
        <v/>
      </c>
      <c r="F124" s="41"/>
      <c r="G124" s="42"/>
      <c r="H124" s="34" t="str">
        <f t="shared" si="6"/>
        <v/>
      </c>
      <c r="I124" s="33" t="str">
        <f>IF(J124&lt;&gt;"",COUNTIF($J$5:J124,J124),"")</f>
        <v/>
      </c>
      <c r="J124" s="30" t="str">
        <f>IF(M124&lt;&gt;"",IFERROR(VLOOKUP(RIGHT(LEFT(M124,FIND("/",M124)-1),4),Codes!$A:$H,2,FALSE),"الكود غير صحيح"),"")</f>
        <v/>
      </c>
      <c r="K124" s="29" t="str">
        <f t="array" ref="K124">IF(AND(M124&lt;&gt;"",L124&lt;&gt;$L$4:L123),COUNTIF($L$5:$L$1000002,L124),"")</f>
        <v/>
      </c>
      <c r="L124" s="31" t="str">
        <f t="shared" si="7"/>
        <v/>
      </c>
      <c r="M124" s="41"/>
      <c r="N124" s="42"/>
      <c r="O124" s="31" t="str">
        <f>IF(C124&lt;&gt;"",IF(VLOOKUP(E124,Codes!A:H,8,FALSE)=L124,"OK","CHEK"),"")</f>
        <v/>
      </c>
    </row>
    <row r="125" spans="1:15" ht="30" customHeight="1" x14ac:dyDescent="0.25">
      <c r="A125" s="32" t="str">
        <f t="shared" si="5"/>
        <v/>
      </c>
      <c r="B125" s="33" t="str">
        <f>IF(C125&lt;&gt;"",COUNTIF($C$5:C125,C125),"")</f>
        <v/>
      </c>
      <c r="C125" s="30" t="str">
        <f>IF(F125&lt;&gt;"",IFERROR(VLOOKUP(RIGHT(LEFT(F125,FIND("/",F125)-1),4),Codes!$A:$H,2,FALSE),"الكود غير صحيح"),"")</f>
        <v/>
      </c>
      <c r="D125" s="29" t="str">
        <f t="array" ref="D125">IF(AND(E125&lt;&gt;E124,F125&lt;&gt;"",E125&lt;&gt;$E$4:E124),COUNTIF($E$5:$E$1000002,E125),"")</f>
        <v/>
      </c>
      <c r="E125" s="31" t="str">
        <f t="shared" si="4"/>
        <v/>
      </c>
      <c r="F125" s="41"/>
      <c r="G125" s="42"/>
      <c r="H125" s="34" t="str">
        <f t="shared" si="6"/>
        <v/>
      </c>
      <c r="I125" s="33" t="str">
        <f>IF(J125&lt;&gt;"",COUNTIF($J$5:J125,J125),"")</f>
        <v/>
      </c>
      <c r="J125" s="30" t="str">
        <f>IF(M125&lt;&gt;"",IFERROR(VLOOKUP(RIGHT(LEFT(M125,FIND("/",M125)-1),4),Codes!$A:$H,2,FALSE),"الكود غير صحيح"),"")</f>
        <v/>
      </c>
      <c r="K125" s="29" t="str">
        <f t="array" ref="K125">IF(AND(M125&lt;&gt;"",L125&lt;&gt;$L$4:L124),COUNTIF($L$5:$L$1000002,L125),"")</f>
        <v/>
      </c>
      <c r="L125" s="31" t="str">
        <f t="shared" si="7"/>
        <v/>
      </c>
      <c r="M125" s="41"/>
      <c r="N125" s="42"/>
      <c r="O125" s="31" t="str">
        <f>IF(C125&lt;&gt;"",IF(VLOOKUP(E125,Codes!A:H,8,FALSE)=L125,"OK","CHEK"),"")</f>
        <v/>
      </c>
    </row>
    <row r="126" spans="1:15" ht="30" customHeight="1" x14ac:dyDescent="0.25">
      <c r="A126" s="32" t="str">
        <f t="shared" si="5"/>
        <v/>
      </c>
      <c r="B126" s="33" t="str">
        <f>IF(C126&lt;&gt;"",COUNTIF($C$5:C126,C126),"")</f>
        <v/>
      </c>
      <c r="C126" s="30" t="str">
        <f>IF(F126&lt;&gt;"",IFERROR(VLOOKUP(RIGHT(LEFT(F126,FIND("/",F126)-1),4),Codes!$A:$H,2,FALSE),"الكود غير صحيح"),"")</f>
        <v/>
      </c>
      <c r="D126" s="29" t="str">
        <f t="array" ref="D126">IF(AND(E126&lt;&gt;E125,F126&lt;&gt;"",E126&lt;&gt;$E$4:E125),COUNTIF($E$5:$E$1000002,E126),"")</f>
        <v/>
      </c>
      <c r="E126" s="31" t="str">
        <f t="shared" si="4"/>
        <v/>
      </c>
      <c r="F126" s="41"/>
      <c r="G126" s="42"/>
      <c r="H126" s="34" t="str">
        <f t="shared" si="6"/>
        <v/>
      </c>
      <c r="I126" s="33" t="str">
        <f>IF(J126&lt;&gt;"",COUNTIF($J$5:J126,J126),"")</f>
        <v/>
      </c>
      <c r="J126" s="30" t="str">
        <f>IF(M126&lt;&gt;"",IFERROR(VLOOKUP(RIGHT(LEFT(M126,FIND("/",M126)-1),4),Codes!$A:$H,2,FALSE),"الكود غير صحيح"),"")</f>
        <v/>
      </c>
      <c r="K126" s="29" t="str">
        <f t="array" ref="K126">IF(AND(M126&lt;&gt;"",L126&lt;&gt;$L$4:L125),COUNTIF($L$5:$L$1000002,L126),"")</f>
        <v/>
      </c>
      <c r="L126" s="31" t="str">
        <f t="shared" si="7"/>
        <v/>
      </c>
      <c r="M126" s="41"/>
      <c r="N126" s="42"/>
      <c r="O126" s="31" t="str">
        <f>IF(C126&lt;&gt;"",IF(VLOOKUP(E126,Codes!A:H,8,FALSE)=L126,"OK","CHEK"),"")</f>
        <v/>
      </c>
    </row>
    <row r="127" spans="1:15" ht="30" customHeight="1" x14ac:dyDescent="0.25">
      <c r="A127" s="32" t="str">
        <f t="shared" si="5"/>
        <v/>
      </c>
      <c r="B127" s="33" t="str">
        <f>IF(C127&lt;&gt;"",COUNTIF($C$5:C127,C127),"")</f>
        <v/>
      </c>
      <c r="C127" s="30" t="str">
        <f>IF(F127&lt;&gt;"",IFERROR(VLOOKUP(RIGHT(LEFT(F127,FIND("/",F127)-1),4),Codes!$A:$H,2,FALSE),"الكود غير صحيح"),"")</f>
        <v/>
      </c>
      <c r="D127" s="29" t="str">
        <f t="array" ref="D127">IF(AND(E127&lt;&gt;E126,F127&lt;&gt;"",E127&lt;&gt;$E$4:E126),COUNTIF($E$5:$E$1000002,E127),"")</f>
        <v/>
      </c>
      <c r="E127" s="31" t="str">
        <f t="shared" si="4"/>
        <v/>
      </c>
      <c r="F127" s="41"/>
      <c r="G127" s="42"/>
      <c r="H127" s="34" t="str">
        <f t="shared" si="6"/>
        <v/>
      </c>
      <c r="I127" s="33" t="str">
        <f>IF(J127&lt;&gt;"",COUNTIF($J$5:J127,J127),"")</f>
        <v/>
      </c>
      <c r="J127" s="30" t="str">
        <f>IF(M127&lt;&gt;"",IFERROR(VLOOKUP(RIGHT(LEFT(M127,FIND("/",M127)-1),4),Codes!$A:$H,2,FALSE),"الكود غير صحيح"),"")</f>
        <v/>
      </c>
      <c r="K127" s="29" t="str">
        <f t="array" ref="K127">IF(AND(M127&lt;&gt;"",L127&lt;&gt;$L$4:L126),COUNTIF($L$5:$L$1000002,L127),"")</f>
        <v/>
      </c>
      <c r="L127" s="31" t="str">
        <f t="shared" si="7"/>
        <v/>
      </c>
      <c r="M127" s="41"/>
      <c r="N127" s="42"/>
      <c r="O127" s="31" t="str">
        <f>IF(C127&lt;&gt;"",IF(VLOOKUP(E127,Codes!A:H,8,FALSE)=L127,"OK","CHEK"),"")</f>
        <v/>
      </c>
    </row>
    <row r="128" spans="1:15" ht="30" customHeight="1" x14ac:dyDescent="0.25">
      <c r="A128" s="32" t="str">
        <f t="shared" si="5"/>
        <v/>
      </c>
      <c r="B128" s="33" t="str">
        <f>IF(C128&lt;&gt;"",COUNTIF($C$5:C128,C128),"")</f>
        <v/>
      </c>
      <c r="C128" s="30" t="str">
        <f>IF(F128&lt;&gt;"",IFERROR(VLOOKUP(RIGHT(LEFT(F128,FIND("/",F128)-1),4),Codes!$A:$H,2,FALSE),"الكود غير صحيح"),"")</f>
        <v/>
      </c>
      <c r="D128" s="29" t="str">
        <f t="array" ref="D128">IF(AND(E128&lt;&gt;E127,F128&lt;&gt;"",E128&lt;&gt;$E$4:E127),COUNTIF($E$5:$E$1000002,E128),"")</f>
        <v/>
      </c>
      <c r="E128" s="31" t="str">
        <f t="shared" si="4"/>
        <v/>
      </c>
      <c r="F128" s="41"/>
      <c r="G128" s="42"/>
      <c r="H128" s="34" t="str">
        <f t="shared" si="6"/>
        <v/>
      </c>
      <c r="I128" s="33" t="str">
        <f>IF(J128&lt;&gt;"",COUNTIF($J$5:J128,J128),"")</f>
        <v/>
      </c>
      <c r="J128" s="30" t="str">
        <f>IF(M128&lt;&gt;"",IFERROR(VLOOKUP(RIGHT(LEFT(M128,FIND("/",M128)-1),4),Codes!$A:$H,2,FALSE),"الكود غير صحيح"),"")</f>
        <v/>
      </c>
      <c r="K128" s="29" t="str">
        <f t="array" ref="K128">IF(AND(M128&lt;&gt;"",L128&lt;&gt;$L$4:L127),COUNTIF($L$5:$L$1000002,L128),"")</f>
        <v/>
      </c>
      <c r="L128" s="31" t="str">
        <f t="shared" si="7"/>
        <v/>
      </c>
      <c r="M128" s="41"/>
      <c r="N128" s="42"/>
      <c r="O128" s="31" t="str">
        <f>IF(C128&lt;&gt;"",IF(VLOOKUP(E128,Codes!A:H,8,FALSE)=L128,"OK","CHEK"),"")</f>
        <v/>
      </c>
    </row>
    <row r="129" spans="1:15" ht="30" customHeight="1" x14ac:dyDescent="0.25">
      <c r="A129" s="32" t="str">
        <f t="shared" si="5"/>
        <v/>
      </c>
      <c r="B129" s="33" t="str">
        <f>IF(C129&lt;&gt;"",COUNTIF($C$5:C129,C129),"")</f>
        <v/>
      </c>
      <c r="C129" s="30" t="str">
        <f>IF(F129&lt;&gt;"",IFERROR(VLOOKUP(RIGHT(LEFT(F129,FIND("/",F129)-1),4),Codes!$A:$H,2,FALSE),"الكود غير صحيح"),"")</f>
        <v/>
      </c>
      <c r="D129" s="29" t="str">
        <f t="array" ref="D129">IF(AND(E129&lt;&gt;E128,F129&lt;&gt;"",E129&lt;&gt;$E$4:E128),COUNTIF($E$5:$E$1000002,E129),"")</f>
        <v/>
      </c>
      <c r="E129" s="31" t="str">
        <f t="shared" si="4"/>
        <v/>
      </c>
      <c r="F129" s="41"/>
      <c r="G129" s="42"/>
      <c r="H129" s="34" t="str">
        <f t="shared" si="6"/>
        <v/>
      </c>
      <c r="I129" s="33" t="str">
        <f>IF(J129&lt;&gt;"",COUNTIF($J$5:J129,J129),"")</f>
        <v/>
      </c>
      <c r="J129" s="30" t="str">
        <f>IF(M129&lt;&gt;"",IFERROR(VLOOKUP(RIGHT(LEFT(M129,FIND("/",M129)-1),4),Codes!$A:$H,2,FALSE),"الكود غير صحيح"),"")</f>
        <v/>
      </c>
      <c r="K129" s="29" t="str">
        <f t="array" ref="K129">IF(AND(M129&lt;&gt;"",L129&lt;&gt;$L$4:L128),COUNTIF($L$5:$L$1000002,L129),"")</f>
        <v/>
      </c>
      <c r="L129" s="31" t="str">
        <f t="shared" si="7"/>
        <v/>
      </c>
      <c r="M129" s="41"/>
      <c r="N129" s="42"/>
      <c r="O129" s="31" t="str">
        <f>IF(C129&lt;&gt;"",IF(VLOOKUP(E129,Codes!A:H,8,FALSE)=L129,"OK","CHEK"),"")</f>
        <v/>
      </c>
    </row>
    <row r="130" spans="1:15" ht="30" customHeight="1" x14ac:dyDescent="0.25">
      <c r="A130" s="32" t="str">
        <f t="shared" si="5"/>
        <v/>
      </c>
      <c r="B130" s="33" t="str">
        <f>IF(C130&lt;&gt;"",COUNTIF($C$5:C130,C130),"")</f>
        <v/>
      </c>
      <c r="C130" s="30" t="str">
        <f>IF(F130&lt;&gt;"",IFERROR(VLOOKUP(RIGHT(LEFT(F130,FIND("/",F130)-1),4),Codes!$A:$H,2,FALSE),"الكود غير صحيح"),"")</f>
        <v/>
      </c>
      <c r="D130" s="29" t="str">
        <f t="array" ref="D130">IF(AND(E130&lt;&gt;E129,F130&lt;&gt;"",E130&lt;&gt;$E$4:E129),COUNTIF($E$5:$E$1000002,E130),"")</f>
        <v/>
      </c>
      <c r="E130" s="31" t="str">
        <f t="shared" si="4"/>
        <v/>
      </c>
      <c r="F130" s="41"/>
      <c r="G130" s="42"/>
      <c r="H130" s="34" t="str">
        <f t="shared" si="6"/>
        <v/>
      </c>
      <c r="I130" s="33" t="str">
        <f>IF(J130&lt;&gt;"",COUNTIF($J$5:J130,J130),"")</f>
        <v/>
      </c>
      <c r="J130" s="30" t="str">
        <f>IF(M130&lt;&gt;"",IFERROR(VLOOKUP(RIGHT(LEFT(M130,FIND("/",M130)-1),4),Codes!$A:$H,2,FALSE),"الكود غير صحيح"),"")</f>
        <v/>
      </c>
      <c r="K130" s="29" t="str">
        <f t="array" ref="K130">IF(AND(M130&lt;&gt;"",L130&lt;&gt;$L$4:L129),COUNTIF($L$5:$L$1000002,L130),"")</f>
        <v/>
      </c>
      <c r="L130" s="31" t="str">
        <f t="shared" si="7"/>
        <v/>
      </c>
      <c r="M130" s="41"/>
      <c r="N130" s="42"/>
      <c r="O130" s="31" t="str">
        <f>IF(C130&lt;&gt;"",IF(VLOOKUP(E130,Codes!A:H,8,FALSE)=L130,"OK","CHEK"),"")</f>
        <v/>
      </c>
    </row>
    <row r="131" spans="1:15" ht="30" customHeight="1" x14ac:dyDescent="0.25">
      <c r="A131" s="32" t="str">
        <f t="shared" si="5"/>
        <v/>
      </c>
      <c r="B131" s="33" t="str">
        <f>IF(C131&lt;&gt;"",COUNTIF($C$5:C131,C131),"")</f>
        <v/>
      </c>
      <c r="C131" s="30" t="str">
        <f>IF(F131&lt;&gt;"",IFERROR(VLOOKUP(RIGHT(LEFT(F131,FIND("/",F131)-1),4),Codes!$A:$H,2,FALSE),"الكود غير صحيح"),"")</f>
        <v/>
      </c>
      <c r="D131" s="29" t="str">
        <f t="array" ref="D131">IF(AND(E131&lt;&gt;E130,F131&lt;&gt;"",E131&lt;&gt;$E$4:E130),COUNTIF($E$5:$E$1000002,E131),"")</f>
        <v/>
      </c>
      <c r="E131" s="31" t="str">
        <f t="shared" si="4"/>
        <v/>
      </c>
      <c r="F131" s="41"/>
      <c r="G131" s="42"/>
      <c r="H131" s="34" t="str">
        <f t="shared" si="6"/>
        <v/>
      </c>
      <c r="I131" s="33" t="str">
        <f>IF(J131&lt;&gt;"",COUNTIF($J$5:J131,J131),"")</f>
        <v/>
      </c>
      <c r="J131" s="30" t="str">
        <f>IF(M131&lt;&gt;"",IFERROR(VLOOKUP(RIGHT(LEFT(M131,FIND("/",M131)-1),4),Codes!$A:$H,2,FALSE),"الكود غير صحيح"),"")</f>
        <v/>
      </c>
      <c r="K131" s="29" t="str">
        <f t="array" ref="K131">IF(AND(M131&lt;&gt;"",L131&lt;&gt;$L$4:L130),COUNTIF($L$5:$L$1000002,L131),"")</f>
        <v/>
      </c>
      <c r="L131" s="31" t="str">
        <f t="shared" si="7"/>
        <v/>
      </c>
      <c r="M131" s="41"/>
      <c r="N131" s="42"/>
      <c r="O131" s="31" t="str">
        <f>IF(C131&lt;&gt;"",IF(VLOOKUP(E131,Codes!A:H,8,FALSE)=L131,"OK","CHEK"),"")</f>
        <v/>
      </c>
    </row>
    <row r="132" spans="1:15" ht="30" customHeight="1" x14ac:dyDescent="0.25">
      <c r="A132" s="32" t="str">
        <f t="shared" si="5"/>
        <v/>
      </c>
      <c r="B132" s="33" t="str">
        <f>IF(C132&lt;&gt;"",COUNTIF($C$5:C132,C132),"")</f>
        <v/>
      </c>
      <c r="C132" s="30" t="str">
        <f>IF(F132&lt;&gt;"",IFERROR(VLOOKUP(RIGHT(LEFT(F132,FIND("/",F132)-1),4),Codes!$A:$H,2,FALSE),"الكود غير صحيح"),"")</f>
        <v/>
      </c>
      <c r="D132" s="29" t="str">
        <f t="array" ref="D132">IF(AND(E132&lt;&gt;E131,F132&lt;&gt;"",E132&lt;&gt;$E$4:E131),COUNTIF($E$5:$E$1000002,E132),"")</f>
        <v/>
      </c>
      <c r="E132" s="31" t="str">
        <f t="shared" si="4"/>
        <v/>
      </c>
      <c r="F132" s="41"/>
      <c r="G132" s="42"/>
      <c r="H132" s="34" t="str">
        <f t="shared" si="6"/>
        <v/>
      </c>
      <c r="I132" s="33" t="str">
        <f>IF(J132&lt;&gt;"",COUNTIF($J$5:J132,J132),"")</f>
        <v/>
      </c>
      <c r="J132" s="30" t="str">
        <f>IF(M132&lt;&gt;"",IFERROR(VLOOKUP(RIGHT(LEFT(M132,FIND("/",M132)-1),4),Codes!$A:$H,2,FALSE),"الكود غير صحيح"),"")</f>
        <v/>
      </c>
      <c r="K132" s="29" t="str">
        <f t="array" ref="K132">IF(AND(M132&lt;&gt;"",L132&lt;&gt;$L$4:L131),COUNTIF($L$5:$L$1000002,L132),"")</f>
        <v/>
      </c>
      <c r="L132" s="31" t="str">
        <f t="shared" si="7"/>
        <v/>
      </c>
      <c r="M132" s="41"/>
      <c r="N132" s="42"/>
      <c r="O132" s="31" t="str">
        <f>IF(C132&lt;&gt;"",IF(VLOOKUP(E132,Codes!A:H,8,FALSE)=L132,"OK","CHEK"),"")</f>
        <v/>
      </c>
    </row>
    <row r="133" spans="1:15" ht="30" customHeight="1" x14ac:dyDescent="0.25">
      <c r="A133" s="32" t="str">
        <f t="shared" si="5"/>
        <v/>
      </c>
      <c r="B133" s="33" t="str">
        <f>IF(C133&lt;&gt;"",COUNTIF($C$5:C133,C133),"")</f>
        <v/>
      </c>
      <c r="C133" s="30" t="str">
        <f>IF(F133&lt;&gt;"",IFERROR(VLOOKUP(RIGHT(LEFT(F133,FIND("/",F133)-1),4),Codes!$A:$H,2,FALSE),"الكود غير صحيح"),"")</f>
        <v/>
      </c>
      <c r="D133" s="29" t="str">
        <f t="array" ref="D133">IF(AND(E133&lt;&gt;E132,F133&lt;&gt;"",E133&lt;&gt;$E$4:E132),COUNTIF($E$5:$E$1000002,E133),"")</f>
        <v/>
      </c>
      <c r="E133" s="31" t="str">
        <f t="shared" ref="E133:E196" si="8">IFERROR(MID(F133,FIND("/",F133)-4,4),"")</f>
        <v/>
      </c>
      <c r="F133" s="41"/>
      <c r="G133" s="42"/>
      <c r="H133" s="34" t="str">
        <f t="shared" si="6"/>
        <v/>
      </c>
      <c r="I133" s="33" t="str">
        <f>IF(J133&lt;&gt;"",COUNTIF($J$5:J133,J133),"")</f>
        <v/>
      </c>
      <c r="J133" s="30" t="str">
        <f>IF(M133&lt;&gt;"",IFERROR(VLOOKUP(RIGHT(LEFT(M133,FIND("/",M133)-1),4),Codes!$A:$H,2,FALSE),"الكود غير صحيح"),"")</f>
        <v/>
      </c>
      <c r="K133" s="29" t="str">
        <f t="array" ref="K133">IF(AND(M133&lt;&gt;"",L133&lt;&gt;$L$4:L132),COUNTIF($L$5:$L$1000002,L133),"")</f>
        <v/>
      </c>
      <c r="L133" s="31" t="str">
        <f t="shared" si="7"/>
        <v/>
      </c>
      <c r="M133" s="41"/>
      <c r="N133" s="42"/>
      <c r="O133" s="31" t="str">
        <f>IF(C133&lt;&gt;"",IF(VLOOKUP(E133,Codes!A:H,8,FALSE)=L133,"OK","CHEK"),"")</f>
        <v/>
      </c>
    </row>
    <row r="134" spans="1:15" ht="30" customHeight="1" x14ac:dyDescent="0.25">
      <c r="A134" s="32" t="str">
        <f t="shared" ref="A134:A197" si="9">IFERROR(IF(F134&lt;&gt;"",A133+1,""),"")</f>
        <v/>
      </c>
      <c r="B134" s="33" t="str">
        <f>IF(C134&lt;&gt;"",COUNTIF($C$5:C134,C134),"")</f>
        <v/>
      </c>
      <c r="C134" s="30" t="str">
        <f>IF(F134&lt;&gt;"",IFERROR(VLOOKUP(RIGHT(LEFT(F134,FIND("/",F134)-1),4),Codes!$A:$H,2,FALSE),"الكود غير صحيح"),"")</f>
        <v/>
      </c>
      <c r="D134" s="29" t="str">
        <f t="array" ref="D134">IF(AND(E134&lt;&gt;E133,F134&lt;&gt;"",E134&lt;&gt;$E$4:E133),COUNTIF($E$5:$E$1000002,E134),"")</f>
        <v/>
      </c>
      <c r="E134" s="31" t="str">
        <f t="shared" si="8"/>
        <v/>
      </c>
      <c r="F134" s="41"/>
      <c r="G134" s="42"/>
      <c r="H134" s="34" t="str">
        <f t="shared" ref="H134:H197" si="10">IFERROR(IF(M134&lt;&gt;"",H133+1,""),"")</f>
        <v/>
      </c>
      <c r="I134" s="33" t="str">
        <f>IF(J134&lt;&gt;"",COUNTIF($J$5:J134,J134),"")</f>
        <v/>
      </c>
      <c r="J134" s="30" t="str">
        <f>IF(M134&lt;&gt;"",IFERROR(VLOOKUP(RIGHT(LEFT(M134,FIND("/",M134)-1),4),Codes!$A:$H,2,FALSE),"الكود غير صحيح"),"")</f>
        <v/>
      </c>
      <c r="K134" s="29" t="str">
        <f t="array" ref="K134">IF(AND(M134&lt;&gt;"",L134&lt;&gt;$L$4:L133),COUNTIF($L$5:$L$1000002,L134),"")</f>
        <v/>
      </c>
      <c r="L134" s="31" t="str">
        <f t="shared" ref="L134:L197" si="11">IFERROR(MID(M134,FIND("/",M134)-4,4),"")</f>
        <v/>
      </c>
      <c r="M134" s="41"/>
      <c r="N134" s="42"/>
      <c r="O134" s="31" t="str">
        <f>IF(C134&lt;&gt;"",IF(VLOOKUP(E134,Codes!A:H,8,FALSE)=L134,"OK","CHEK"),"")</f>
        <v/>
      </c>
    </row>
    <row r="135" spans="1:15" ht="30" customHeight="1" x14ac:dyDescent="0.25">
      <c r="A135" s="32" t="str">
        <f t="shared" si="9"/>
        <v/>
      </c>
      <c r="B135" s="33" t="str">
        <f>IF(C135&lt;&gt;"",COUNTIF($C$5:C135,C135),"")</f>
        <v/>
      </c>
      <c r="C135" s="30" t="str">
        <f>IF(F135&lt;&gt;"",IFERROR(VLOOKUP(RIGHT(LEFT(F135,FIND("/",F135)-1),4),Codes!$A:$H,2,FALSE),"الكود غير صحيح"),"")</f>
        <v/>
      </c>
      <c r="D135" s="29" t="str">
        <f t="array" ref="D135">IF(AND(E135&lt;&gt;E134,F135&lt;&gt;"",E135&lt;&gt;$E$4:E134),COUNTIF($E$5:$E$1000002,E135),"")</f>
        <v/>
      </c>
      <c r="E135" s="31" t="str">
        <f t="shared" si="8"/>
        <v/>
      </c>
      <c r="F135" s="41"/>
      <c r="G135" s="42"/>
      <c r="H135" s="34" t="str">
        <f t="shared" si="10"/>
        <v/>
      </c>
      <c r="I135" s="33" t="str">
        <f>IF(J135&lt;&gt;"",COUNTIF($J$5:J135,J135),"")</f>
        <v/>
      </c>
      <c r="J135" s="30" t="str">
        <f>IF(M135&lt;&gt;"",IFERROR(VLOOKUP(RIGHT(LEFT(M135,FIND("/",M135)-1),4),Codes!$A:$H,2,FALSE),"الكود غير صحيح"),"")</f>
        <v/>
      </c>
      <c r="K135" s="29" t="str">
        <f t="array" ref="K135">IF(AND(M135&lt;&gt;"",L135&lt;&gt;$L$4:L134),COUNTIF($L$5:$L$1000002,L135),"")</f>
        <v/>
      </c>
      <c r="L135" s="31" t="str">
        <f t="shared" si="11"/>
        <v/>
      </c>
      <c r="M135" s="41"/>
      <c r="N135" s="42"/>
      <c r="O135" s="31" t="str">
        <f>IF(C135&lt;&gt;"",IF(VLOOKUP(E135,Codes!A:H,8,FALSE)=L135,"OK","CHEK"),"")</f>
        <v/>
      </c>
    </row>
    <row r="136" spans="1:15" ht="30" customHeight="1" x14ac:dyDescent="0.25">
      <c r="A136" s="32" t="str">
        <f t="shared" si="9"/>
        <v/>
      </c>
      <c r="B136" s="33" t="str">
        <f>IF(C136&lt;&gt;"",COUNTIF($C$5:C136,C136),"")</f>
        <v/>
      </c>
      <c r="C136" s="30" t="str">
        <f>IF(F136&lt;&gt;"",IFERROR(VLOOKUP(RIGHT(LEFT(F136,FIND("/",F136)-1),4),Codes!$A:$H,2,FALSE),"الكود غير صحيح"),"")</f>
        <v/>
      </c>
      <c r="D136" s="29" t="str">
        <f t="array" ref="D136">IF(AND(E136&lt;&gt;E135,F136&lt;&gt;"",E136&lt;&gt;$E$4:E135),COUNTIF($E$5:$E$1000002,E136),"")</f>
        <v/>
      </c>
      <c r="E136" s="31" t="str">
        <f t="shared" si="8"/>
        <v/>
      </c>
      <c r="F136" s="41"/>
      <c r="G136" s="42"/>
      <c r="H136" s="34" t="str">
        <f t="shared" si="10"/>
        <v/>
      </c>
      <c r="I136" s="33" t="str">
        <f>IF(J136&lt;&gt;"",COUNTIF($J$5:J136,J136),"")</f>
        <v/>
      </c>
      <c r="J136" s="30" t="str">
        <f>IF(M136&lt;&gt;"",IFERROR(VLOOKUP(RIGHT(LEFT(M136,FIND("/",M136)-1),4),Codes!$A:$H,2,FALSE),"الكود غير صحيح"),"")</f>
        <v/>
      </c>
      <c r="K136" s="29" t="str">
        <f t="array" ref="K136">IF(AND(M136&lt;&gt;"",L136&lt;&gt;$L$4:L135),COUNTIF($L$5:$L$1000002,L136),"")</f>
        <v/>
      </c>
      <c r="L136" s="31" t="str">
        <f t="shared" si="11"/>
        <v/>
      </c>
      <c r="M136" s="41"/>
      <c r="N136" s="42"/>
      <c r="O136" s="31" t="str">
        <f>IF(C136&lt;&gt;"",IF(VLOOKUP(E136,Codes!A:H,8,FALSE)=L136,"OK","CHEK"),"")</f>
        <v/>
      </c>
    </row>
    <row r="137" spans="1:15" ht="30" customHeight="1" x14ac:dyDescent="0.25">
      <c r="A137" s="32" t="str">
        <f t="shared" si="9"/>
        <v/>
      </c>
      <c r="B137" s="33" t="str">
        <f>IF(C137&lt;&gt;"",COUNTIF($C$5:C137,C137),"")</f>
        <v/>
      </c>
      <c r="C137" s="30" t="str">
        <f>IF(F137&lt;&gt;"",IFERROR(VLOOKUP(RIGHT(LEFT(F137,FIND("/",F137)-1),4),Codes!$A:$H,2,FALSE),"الكود غير صحيح"),"")</f>
        <v/>
      </c>
      <c r="D137" s="29" t="str">
        <f t="array" ref="D137">IF(AND(E137&lt;&gt;E136,F137&lt;&gt;"",E137&lt;&gt;$E$4:E136),COUNTIF($E$5:$E$1000002,E137),"")</f>
        <v/>
      </c>
      <c r="E137" s="31" t="str">
        <f t="shared" si="8"/>
        <v/>
      </c>
      <c r="F137" s="41"/>
      <c r="G137" s="42"/>
      <c r="H137" s="34" t="str">
        <f t="shared" si="10"/>
        <v/>
      </c>
      <c r="I137" s="33" t="str">
        <f>IF(J137&lt;&gt;"",COUNTIF($J$5:J137,J137),"")</f>
        <v/>
      </c>
      <c r="J137" s="30" t="str">
        <f>IF(M137&lt;&gt;"",IFERROR(VLOOKUP(RIGHT(LEFT(M137,FIND("/",M137)-1),4),Codes!$A:$H,2,FALSE),"الكود غير صحيح"),"")</f>
        <v/>
      </c>
      <c r="K137" s="29" t="str">
        <f t="array" ref="K137">IF(AND(M137&lt;&gt;"",L137&lt;&gt;$L$4:L136),COUNTIF($L$5:$L$1000002,L137),"")</f>
        <v/>
      </c>
      <c r="L137" s="31" t="str">
        <f t="shared" si="11"/>
        <v/>
      </c>
      <c r="M137" s="41"/>
      <c r="N137" s="42"/>
      <c r="O137" s="31" t="str">
        <f>IF(C137&lt;&gt;"",IF(VLOOKUP(E137,Codes!A:H,8,FALSE)=L137,"OK","CHEK"),"")</f>
        <v/>
      </c>
    </row>
    <row r="138" spans="1:15" ht="30" customHeight="1" x14ac:dyDescent="0.25">
      <c r="A138" s="32" t="str">
        <f t="shared" si="9"/>
        <v/>
      </c>
      <c r="B138" s="33" t="str">
        <f>IF(C138&lt;&gt;"",COUNTIF($C$5:C138,C138),"")</f>
        <v/>
      </c>
      <c r="C138" s="30" t="str">
        <f>IF(F138&lt;&gt;"",IFERROR(VLOOKUP(RIGHT(LEFT(F138,FIND("/",F138)-1),4),Codes!$A:$H,2,FALSE),"الكود غير صحيح"),"")</f>
        <v/>
      </c>
      <c r="D138" s="29" t="str">
        <f t="array" ref="D138">IF(AND(E138&lt;&gt;E137,F138&lt;&gt;"",E138&lt;&gt;$E$4:E137),COUNTIF($E$5:$E$1000002,E138),"")</f>
        <v/>
      </c>
      <c r="E138" s="31" t="str">
        <f t="shared" si="8"/>
        <v/>
      </c>
      <c r="F138" s="41"/>
      <c r="G138" s="42"/>
      <c r="H138" s="34" t="str">
        <f t="shared" si="10"/>
        <v/>
      </c>
      <c r="I138" s="33" t="str">
        <f>IF(J138&lt;&gt;"",COUNTIF($J$5:J138,J138),"")</f>
        <v/>
      </c>
      <c r="J138" s="30" t="str">
        <f>IF(M138&lt;&gt;"",IFERROR(VLOOKUP(RIGHT(LEFT(M138,FIND("/",M138)-1),4),Codes!$A:$H,2,FALSE),"الكود غير صحيح"),"")</f>
        <v/>
      </c>
      <c r="K138" s="29" t="str">
        <f t="array" ref="K138">IF(AND(M138&lt;&gt;"",L138&lt;&gt;$L$4:L137),COUNTIF($L$5:$L$1000002,L138),"")</f>
        <v/>
      </c>
      <c r="L138" s="31" t="str">
        <f t="shared" si="11"/>
        <v/>
      </c>
      <c r="M138" s="41"/>
      <c r="N138" s="42"/>
      <c r="O138" s="31" t="str">
        <f>IF(C138&lt;&gt;"",IF(VLOOKUP(E138,Codes!A:H,8,FALSE)=L138,"OK","CHEK"),"")</f>
        <v/>
      </c>
    </row>
    <row r="139" spans="1:15" ht="30" customHeight="1" x14ac:dyDescent="0.25">
      <c r="A139" s="32" t="str">
        <f t="shared" si="9"/>
        <v/>
      </c>
      <c r="B139" s="33" t="str">
        <f>IF(C139&lt;&gt;"",COUNTIF($C$5:C139,C139),"")</f>
        <v/>
      </c>
      <c r="C139" s="30" t="str">
        <f>IF(F139&lt;&gt;"",IFERROR(VLOOKUP(RIGHT(LEFT(F139,FIND("/",F139)-1),4),Codes!$A:$H,2,FALSE),"الكود غير صحيح"),"")</f>
        <v/>
      </c>
      <c r="D139" s="29" t="str">
        <f t="array" ref="D139">IF(AND(E139&lt;&gt;E138,F139&lt;&gt;"",E139&lt;&gt;$E$4:E138),COUNTIF($E$5:$E$1000002,E139),"")</f>
        <v/>
      </c>
      <c r="E139" s="31" t="str">
        <f t="shared" si="8"/>
        <v/>
      </c>
      <c r="F139" s="41"/>
      <c r="G139" s="42"/>
      <c r="H139" s="34" t="str">
        <f t="shared" si="10"/>
        <v/>
      </c>
      <c r="I139" s="33" t="str">
        <f>IF(J139&lt;&gt;"",COUNTIF($J$5:J139,J139),"")</f>
        <v/>
      </c>
      <c r="J139" s="30" t="str">
        <f>IF(M139&lt;&gt;"",IFERROR(VLOOKUP(RIGHT(LEFT(M139,FIND("/",M139)-1),4),Codes!$A:$H,2,FALSE),"الكود غير صحيح"),"")</f>
        <v/>
      </c>
      <c r="K139" s="29" t="str">
        <f t="array" ref="K139">IF(AND(M139&lt;&gt;"",L139&lt;&gt;$L$4:L138),COUNTIF($L$5:$L$1000002,L139),"")</f>
        <v/>
      </c>
      <c r="L139" s="31" t="str">
        <f t="shared" si="11"/>
        <v/>
      </c>
      <c r="M139" s="41"/>
      <c r="N139" s="42"/>
      <c r="O139" s="31" t="str">
        <f>IF(C139&lt;&gt;"",IF(VLOOKUP(E139,Codes!A:H,8,FALSE)=L139,"OK","CHEK"),"")</f>
        <v/>
      </c>
    </row>
    <row r="140" spans="1:15" ht="30" customHeight="1" x14ac:dyDescent="0.25">
      <c r="A140" s="32" t="str">
        <f t="shared" si="9"/>
        <v/>
      </c>
      <c r="B140" s="33" t="str">
        <f>IF(C140&lt;&gt;"",COUNTIF($C$5:C140,C140),"")</f>
        <v/>
      </c>
      <c r="C140" s="30" t="str">
        <f>IF(F140&lt;&gt;"",IFERROR(VLOOKUP(RIGHT(LEFT(F140,FIND("/",F140)-1),4),Codes!$A:$H,2,FALSE),"الكود غير صحيح"),"")</f>
        <v/>
      </c>
      <c r="D140" s="29" t="str">
        <f t="array" ref="D140">IF(AND(E140&lt;&gt;E139,F140&lt;&gt;"",E140&lt;&gt;$E$4:E139),COUNTIF($E$5:$E$1000002,E140),"")</f>
        <v/>
      </c>
      <c r="E140" s="31" t="str">
        <f t="shared" si="8"/>
        <v/>
      </c>
      <c r="F140" s="41"/>
      <c r="G140" s="42"/>
      <c r="H140" s="34" t="str">
        <f t="shared" si="10"/>
        <v/>
      </c>
      <c r="I140" s="33" t="str">
        <f>IF(J140&lt;&gt;"",COUNTIF($J$5:J140,J140),"")</f>
        <v/>
      </c>
      <c r="J140" s="30" t="str">
        <f>IF(M140&lt;&gt;"",IFERROR(VLOOKUP(RIGHT(LEFT(M140,FIND("/",M140)-1),4),Codes!$A:$H,2,FALSE),"الكود غير صحيح"),"")</f>
        <v/>
      </c>
      <c r="K140" s="29" t="str">
        <f t="array" ref="K140">IF(AND(M140&lt;&gt;"",L140&lt;&gt;$L$4:L139),COUNTIF($L$5:$L$1000002,L140),"")</f>
        <v/>
      </c>
      <c r="L140" s="31" t="str">
        <f t="shared" si="11"/>
        <v/>
      </c>
      <c r="M140" s="41"/>
      <c r="N140" s="42"/>
      <c r="O140" s="31" t="str">
        <f>IF(C140&lt;&gt;"",IF(VLOOKUP(E140,Codes!A:H,8,FALSE)=L140,"OK","CHEK"),"")</f>
        <v/>
      </c>
    </row>
    <row r="141" spans="1:15" ht="30" customHeight="1" x14ac:dyDescent="0.25">
      <c r="A141" s="32" t="str">
        <f t="shared" si="9"/>
        <v/>
      </c>
      <c r="B141" s="33" t="str">
        <f>IF(C141&lt;&gt;"",COUNTIF($C$5:C141,C141),"")</f>
        <v/>
      </c>
      <c r="C141" s="30" t="str">
        <f>IF(F141&lt;&gt;"",IFERROR(VLOOKUP(RIGHT(LEFT(F141,FIND("/",F141)-1),4),Codes!$A:$H,2,FALSE),"الكود غير صحيح"),"")</f>
        <v/>
      </c>
      <c r="D141" s="29" t="str">
        <f t="array" ref="D141">IF(AND(E141&lt;&gt;E140,F141&lt;&gt;"",E141&lt;&gt;$E$4:E140),COUNTIF($E$5:$E$1000002,E141),"")</f>
        <v/>
      </c>
      <c r="E141" s="31" t="str">
        <f t="shared" si="8"/>
        <v/>
      </c>
      <c r="F141" s="41"/>
      <c r="G141" s="42"/>
      <c r="H141" s="34" t="str">
        <f t="shared" si="10"/>
        <v/>
      </c>
      <c r="I141" s="33" t="str">
        <f>IF(J141&lt;&gt;"",COUNTIF($J$5:J141,J141),"")</f>
        <v/>
      </c>
      <c r="J141" s="30" t="str">
        <f>IF(M141&lt;&gt;"",IFERROR(VLOOKUP(RIGHT(LEFT(M141,FIND("/",M141)-1),4),Codes!$A:$H,2,FALSE),"الكود غير صحيح"),"")</f>
        <v/>
      </c>
      <c r="K141" s="29" t="str">
        <f t="array" ref="K141">IF(AND(M141&lt;&gt;"",L141&lt;&gt;$L$4:L140),COUNTIF($L$5:$L$1000002,L141),"")</f>
        <v/>
      </c>
      <c r="L141" s="31" t="str">
        <f t="shared" si="11"/>
        <v/>
      </c>
      <c r="M141" s="41"/>
      <c r="N141" s="42"/>
      <c r="O141" s="31" t="str">
        <f>IF(C141&lt;&gt;"",IF(VLOOKUP(E141,Codes!A:H,8,FALSE)=L141,"OK","CHEK"),"")</f>
        <v/>
      </c>
    </row>
    <row r="142" spans="1:15" ht="30" customHeight="1" x14ac:dyDescent="0.25">
      <c r="A142" s="32" t="str">
        <f t="shared" si="9"/>
        <v/>
      </c>
      <c r="B142" s="33" t="str">
        <f>IF(C142&lt;&gt;"",COUNTIF($C$5:C142,C142),"")</f>
        <v/>
      </c>
      <c r="C142" s="30" t="str">
        <f>IF(F142&lt;&gt;"",IFERROR(VLOOKUP(RIGHT(LEFT(F142,FIND("/",F142)-1),4),Codes!$A:$H,2,FALSE),"الكود غير صحيح"),"")</f>
        <v/>
      </c>
      <c r="D142" s="29" t="str">
        <f t="array" ref="D142">IF(AND(E142&lt;&gt;E141,F142&lt;&gt;"",E142&lt;&gt;$E$4:E141),COUNTIF($E$5:$E$1000002,E142),"")</f>
        <v/>
      </c>
      <c r="E142" s="31" t="str">
        <f t="shared" si="8"/>
        <v/>
      </c>
      <c r="F142" s="41"/>
      <c r="G142" s="42"/>
      <c r="H142" s="34" t="str">
        <f t="shared" si="10"/>
        <v/>
      </c>
      <c r="I142" s="33" t="str">
        <f>IF(J142&lt;&gt;"",COUNTIF($J$5:J142,J142),"")</f>
        <v/>
      </c>
      <c r="J142" s="30" t="str">
        <f>IF(M142&lt;&gt;"",IFERROR(VLOOKUP(RIGHT(LEFT(M142,FIND("/",M142)-1),4),Codes!$A:$H,2,FALSE),"الكود غير صحيح"),"")</f>
        <v/>
      </c>
      <c r="K142" s="29" t="str">
        <f t="array" ref="K142">IF(AND(M142&lt;&gt;"",L142&lt;&gt;$L$4:L141),COUNTIF($L$5:$L$1000002,L142),"")</f>
        <v/>
      </c>
      <c r="L142" s="31" t="str">
        <f t="shared" si="11"/>
        <v/>
      </c>
      <c r="M142" s="41"/>
      <c r="N142" s="42"/>
      <c r="O142" s="31" t="str">
        <f>IF(C142&lt;&gt;"",IF(VLOOKUP(E142,Codes!A:H,8,FALSE)=L142,"OK","CHEK"),"")</f>
        <v/>
      </c>
    </row>
    <row r="143" spans="1:15" ht="30" customHeight="1" x14ac:dyDescent="0.25">
      <c r="A143" s="32" t="str">
        <f t="shared" si="9"/>
        <v/>
      </c>
      <c r="B143" s="33" t="str">
        <f>IF(C143&lt;&gt;"",COUNTIF($C$5:C143,C143),"")</f>
        <v/>
      </c>
      <c r="C143" s="30" t="str">
        <f>IF(F143&lt;&gt;"",IFERROR(VLOOKUP(RIGHT(LEFT(F143,FIND("/",F143)-1),4),Codes!$A:$H,2,FALSE),"الكود غير صحيح"),"")</f>
        <v/>
      </c>
      <c r="D143" s="29" t="str">
        <f t="array" ref="D143">IF(AND(E143&lt;&gt;E142,F143&lt;&gt;"",E143&lt;&gt;$E$4:E142),COUNTIF($E$5:$E$1000002,E143),"")</f>
        <v/>
      </c>
      <c r="E143" s="31" t="str">
        <f t="shared" si="8"/>
        <v/>
      </c>
      <c r="F143" s="41"/>
      <c r="G143" s="42"/>
      <c r="H143" s="34" t="str">
        <f t="shared" si="10"/>
        <v/>
      </c>
      <c r="I143" s="33" t="str">
        <f>IF(J143&lt;&gt;"",COUNTIF($J$5:J143,J143),"")</f>
        <v/>
      </c>
      <c r="J143" s="30" t="str">
        <f>IF(M143&lt;&gt;"",IFERROR(VLOOKUP(RIGHT(LEFT(M143,FIND("/",M143)-1),4),Codes!$A:$H,2,FALSE),"الكود غير صحيح"),"")</f>
        <v/>
      </c>
      <c r="K143" s="29" t="str">
        <f t="array" ref="K143">IF(AND(M143&lt;&gt;"",L143&lt;&gt;$L$4:L142),COUNTIF($L$5:$L$1000002,L143),"")</f>
        <v/>
      </c>
      <c r="L143" s="31" t="str">
        <f t="shared" si="11"/>
        <v/>
      </c>
      <c r="M143" s="41"/>
      <c r="N143" s="42"/>
      <c r="O143" s="31" t="str">
        <f>IF(C143&lt;&gt;"",IF(VLOOKUP(E143,Codes!A:H,8,FALSE)=L143,"OK","CHEK"),"")</f>
        <v/>
      </c>
    </row>
    <row r="144" spans="1:15" ht="30" customHeight="1" x14ac:dyDescent="0.25">
      <c r="A144" s="32" t="str">
        <f t="shared" si="9"/>
        <v/>
      </c>
      <c r="B144" s="33" t="str">
        <f>IF(C144&lt;&gt;"",COUNTIF($C$5:C144,C144),"")</f>
        <v/>
      </c>
      <c r="C144" s="30" t="str">
        <f>IF(F144&lt;&gt;"",IFERROR(VLOOKUP(RIGHT(LEFT(F144,FIND("/",F144)-1),4),Codes!$A:$H,2,FALSE),"الكود غير صحيح"),"")</f>
        <v/>
      </c>
      <c r="D144" s="29" t="str">
        <f t="array" ref="D144">IF(AND(E144&lt;&gt;E143,F144&lt;&gt;"",E144&lt;&gt;$E$4:E143),COUNTIF($E$5:$E$1000002,E144),"")</f>
        <v/>
      </c>
      <c r="E144" s="31" t="str">
        <f t="shared" si="8"/>
        <v/>
      </c>
      <c r="F144" s="41"/>
      <c r="G144" s="42"/>
      <c r="H144" s="34" t="str">
        <f t="shared" si="10"/>
        <v/>
      </c>
      <c r="I144" s="33" t="str">
        <f>IF(J144&lt;&gt;"",COUNTIF($J$5:J144,J144),"")</f>
        <v/>
      </c>
      <c r="J144" s="30" t="str">
        <f>IF(M144&lt;&gt;"",IFERROR(VLOOKUP(RIGHT(LEFT(M144,FIND("/",M144)-1),4),Codes!$A:$H,2,FALSE),"الكود غير صحيح"),"")</f>
        <v/>
      </c>
      <c r="K144" s="29" t="str">
        <f t="array" ref="K144">IF(AND(M144&lt;&gt;"",L144&lt;&gt;$L$4:L143),COUNTIF($L$5:$L$1000002,L144),"")</f>
        <v/>
      </c>
      <c r="L144" s="31" t="str">
        <f t="shared" si="11"/>
        <v/>
      </c>
      <c r="M144" s="41"/>
      <c r="N144" s="42"/>
      <c r="O144" s="31" t="str">
        <f>IF(C144&lt;&gt;"",IF(VLOOKUP(E144,Codes!A:H,8,FALSE)=L144,"OK","CHEK"),"")</f>
        <v/>
      </c>
    </row>
    <row r="145" spans="1:15" ht="30" customHeight="1" x14ac:dyDescent="0.25">
      <c r="A145" s="32" t="str">
        <f t="shared" si="9"/>
        <v/>
      </c>
      <c r="B145" s="33" t="str">
        <f>IF(C145&lt;&gt;"",COUNTIF($C$5:C145,C145),"")</f>
        <v/>
      </c>
      <c r="C145" s="30" t="str">
        <f>IF(F145&lt;&gt;"",IFERROR(VLOOKUP(RIGHT(LEFT(F145,FIND("/",F145)-1),4),Codes!$A:$H,2,FALSE),"الكود غير صحيح"),"")</f>
        <v/>
      </c>
      <c r="D145" s="29" t="str">
        <f t="array" ref="D145">IF(AND(E145&lt;&gt;E144,F145&lt;&gt;"",E145&lt;&gt;$E$4:E144),COUNTIF($E$5:$E$1000002,E145),"")</f>
        <v/>
      </c>
      <c r="E145" s="31" t="str">
        <f t="shared" si="8"/>
        <v/>
      </c>
      <c r="F145" s="41"/>
      <c r="G145" s="42"/>
      <c r="H145" s="34" t="str">
        <f t="shared" si="10"/>
        <v/>
      </c>
      <c r="I145" s="33" t="str">
        <f>IF(J145&lt;&gt;"",COUNTIF($J$5:J145,J145),"")</f>
        <v/>
      </c>
      <c r="J145" s="30" t="str">
        <f>IF(M145&lt;&gt;"",IFERROR(VLOOKUP(RIGHT(LEFT(M145,FIND("/",M145)-1),4),Codes!$A:$H,2,FALSE),"الكود غير صحيح"),"")</f>
        <v/>
      </c>
      <c r="K145" s="29" t="str">
        <f t="array" ref="K145">IF(AND(M145&lt;&gt;"",L145&lt;&gt;$L$4:L144),COUNTIF($L$5:$L$1000002,L145),"")</f>
        <v/>
      </c>
      <c r="L145" s="31" t="str">
        <f t="shared" si="11"/>
        <v/>
      </c>
      <c r="M145" s="41"/>
      <c r="N145" s="42"/>
      <c r="O145" s="31" t="str">
        <f>IF(C145&lt;&gt;"",IF(VLOOKUP(E145,Codes!A:H,8,FALSE)=L145,"OK","CHEK"),"")</f>
        <v/>
      </c>
    </row>
    <row r="146" spans="1:15" ht="30" customHeight="1" x14ac:dyDescent="0.25">
      <c r="A146" s="32" t="str">
        <f t="shared" si="9"/>
        <v/>
      </c>
      <c r="B146" s="33" t="str">
        <f>IF(C146&lt;&gt;"",COUNTIF($C$5:C146,C146),"")</f>
        <v/>
      </c>
      <c r="C146" s="30" t="str">
        <f>IF(F146&lt;&gt;"",IFERROR(VLOOKUP(RIGHT(LEFT(F146,FIND("/",F146)-1),4),Codes!$A:$H,2,FALSE),"الكود غير صحيح"),"")</f>
        <v/>
      </c>
      <c r="D146" s="29" t="str">
        <f t="array" ref="D146">IF(AND(E146&lt;&gt;E145,F146&lt;&gt;"",E146&lt;&gt;$E$4:E145),COUNTIF($E$5:$E$1000002,E146),"")</f>
        <v/>
      </c>
      <c r="E146" s="31" t="str">
        <f t="shared" si="8"/>
        <v/>
      </c>
      <c r="F146" s="41"/>
      <c r="G146" s="42"/>
      <c r="H146" s="34" t="str">
        <f t="shared" si="10"/>
        <v/>
      </c>
      <c r="I146" s="33" t="str">
        <f>IF(J146&lt;&gt;"",COUNTIF($J$5:J146,J146),"")</f>
        <v/>
      </c>
      <c r="J146" s="30" t="str">
        <f>IF(M146&lt;&gt;"",IFERROR(VLOOKUP(RIGHT(LEFT(M146,FIND("/",M146)-1),4),Codes!$A:$H,2,FALSE),"الكود غير صحيح"),"")</f>
        <v/>
      </c>
      <c r="K146" s="29" t="str">
        <f t="array" ref="K146">IF(AND(M146&lt;&gt;"",L146&lt;&gt;$L$4:L145),COUNTIF($L$5:$L$1000002,L146),"")</f>
        <v/>
      </c>
      <c r="L146" s="31" t="str">
        <f t="shared" si="11"/>
        <v/>
      </c>
      <c r="M146" s="41"/>
      <c r="N146" s="42"/>
      <c r="O146" s="31" t="str">
        <f>IF(C146&lt;&gt;"",IF(VLOOKUP(E146,Codes!A:H,8,FALSE)=L146,"OK","CHEK"),"")</f>
        <v/>
      </c>
    </row>
    <row r="147" spans="1:15" ht="30" customHeight="1" x14ac:dyDescent="0.25">
      <c r="A147" s="32" t="str">
        <f t="shared" si="9"/>
        <v/>
      </c>
      <c r="B147" s="33" t="str">
        <f>IF(C147&lt;&gt;"",COUNTIF($C$5:C147,C147),"")</f>
        <v/>
      </c>
      <c r="C147" s="30" t="str">
        <f>IF(F147&lt;&gt;"",IFERROR(VLOOKUP(RIGHT(LEFT(F147,FIND("/",F147)-1),4),Codes!$A:$H,2,FALSE),"الكود غير صحيح"),"")</f>
        <v/>
      </c>
      <c r="D147" s="29" t="str">
        <f t="array" ref="D147">IF(AND(E147&lt;&gt;E146,F147&lt;&gt;"",E147&lt;&gt;$E$4:E146),COUNTIF($E$5:$E$1000002,E147),"")</f>
        <v/>
      </c>
      <c r="E147" s="31" t="str">
        <f t="shared" si="8"/>
        <v/>
      </c>
      <c r="F147" s="41"/>
      <c r="G147" s="42"/>
      <c r="H147" s="34" t="str">
        <f t="shared" si="10"/>
        <v/>
      </c>
      <c r="I147" s="33" t="str">
        <f>IF(J147&lt;&gt;"",COUNTIF($J$5:J147,J147),"")</f>
        <v/>
      </c>
      <c r="J147" s="30" t="str">
        <f>IF(M147&lt;&gt;"",IFERROR(VLOOKUP(RIGHT(LEFT(M147,FIND("/",M147)-1),4),Codes!$A:$H,2,FALSE),"الكود غير صحيح"),"")</f>
        <v/>
      </c>
      <c r="K147" s="29" t="str">
        <f t="array" ref="K147">IF(AND(M147&lt;&gt;"",L147&lt;&gt;$L$4:L146),COUNTIF($L$5:$L$1000002,L147),"")</f>
        <v/>
      </c>
      <c r="L147" s="31" t="str">
        <f t="shared" si="11"/>
        <v/>
      </c>
      <c r="M147" s="41"/>
      <c r="N147" s="42"/>
      <c r="O147" s="31" t="str">
        <f>IF(C147&lt;&gt;"",IF(VLOOKUP(E147,Codes!A:H,8,FALSE)=L147,"OK","CHEK"),"")</f>
        <v/>
      </c>
    </row>
    <row r="148" spans="1:15" ht="30" customHeight="1" x14ac:dyDescent="0.25">
      <c r="A148" s="32" t="str">
        <f t="shared" si="9"/>
        <v/>
      </c>
      <c r="B148" s="33" t="str">
        <f>IF(C148&lt;&gt;"",COUNTIF($C$5:C148,C148),"")</f>
        <v/>
      </c>
      <c r="C148" s="30" t="str">
        <f>IF(F148&lt;&gt;"",IFERROR(VLOOKUP(RIGHT(LEFT(F148,FIND("/",F148)-1),4),Codes!$A:$H,2,FALSE),"الكود غير صحيح"),"")</f>
        <v/>
      </c>
      <c r="D148" s="29" t="str">
        <f t="array" ref="D148">IF(AND(E148&lt;&gt;E147,F148&lt;&gt;"",E148&lt;&gt;$E$4:E147),COUNTIF($E$5:$E$1000002,E148),"")</f>
        <v/>
      </c>
      <c r="E148" s="31" t="str">
        <f t="shared" si="8"/>
        <v/>
      </c>
      <c r="F148" s="41"/>
      <c r="G148" s="42"/>
      <c r="H148" s="34" t="str">
        <f t="shared" si="10"/>
        <v/>
      </c>
      <c r="I148" s="33" t="str">
        <f>IF(J148&lt;&gt;"",COUNTIF($J$5:J148,J148),"")</f>
        <v/>
      </c>
      <c r="J148" s="30" t="str">
        <f>IF(M148&lt;&gt;"",IFERROR(VLOOKUP(RIGHT(LEFT(M148,FIND("/",M148)-1),4),Codes!$A:$H,2,FALSE),"الكود غير صحيح"),"")</f>
        <v/>
      </c>
      <c r="K148" s="29" t="str">
        <f t="array" ref="K148">IF(AND(M148&lt;&gt;"",L148&lt;&gt;$L$4:L147),COUNTIF($L$5:$L$1000002,L148),"")</f>
        <v/>
      </c>
      <c r="L148" s="31" t="str">
        <f t="shared" si="11"/>
        <v/>
      </c>
      <c r="M148" s="41"/>
      <c r="N148" s="42"/>
      <c r="O148" s="31" t="str">
        <f>IF(C148&lt;&gt;"",IF(VLOOKUP(E148,Codes!A:H,8,FALSE)=L148,"OK","CHEK"),"")</f>
        <v/>
      </c>
    </row>
    <row r="149" spans="1:15" ht="30" customHeight="1" x14ac:dyDescent="0.25">
      <c r="A149" s="32" t="str">
        <f t="shared" si="9"/>
        <v/>
      </c>
      <c r="B149" s="33" t="str">
        <f>IF(C149&lt;&gt;"",COUNTIF($C$5:C149,C149),"")</f>
        <v/>
      </c>
      <c r="C149" s="30" t="str">
        <f>IF(F149&lt;&gt;"",IFERROR(VLOOKUP(RIGHT(LEFT(F149,FIND("/",F149)-1),4),Codes!$A:$H,2,FALSE),"الكود غير صحيح"),"")</f>
        <v/>
      </c>
      <c r="D149" s="29" t="str">
        <f t="array" ref="D149">IF(AND(E149&lt;&gt;E148,F149&lt;&gt;"",E149&lt;&gt;$E$4:E148),COUNTIF($E$5:$E$1000002,E149),"")</f>
        <v/>
      </c>
      <c r="E149" s="31" t="str">
        <f t="shared" si="8"/>
        <v/>
      </c>
      <c r="F149" s="41"/>
      <c r="G149" s="42"/>
      <c r="H149" s="34" t="str">
        <f t="shared" si="10"/>
        <v/>
      </c>
      <c r="I149" s="33" t="str">
        <f>IF(J149&lt;&gt;"",COUNTIF($J$5:J149,J149),"")</f>
        <v/>
      </c>
      <c r="J149" s="30" t="str">
        <f>IF(M149&lt;&gt;"",IFERROR(VLOOKUP(RIGHT(LEFT(M149,FIND("/",M149)-1),4),Codes!$A:$H,2,FALSE),"الكود غير صحيح"),"")</f>
        <v/>
      </c>
      <c r="K149" s="29" t="str">
        <f t="array" ref="K149">IF(AND(M149&lt;&gt;"",L149&lt;&gt;$L$4:L148),COUNTIF($L$5:$L$1000002,L149),"")</f>
        <v/>
      </c>
      <c r="L149" s="31" t="str">
        <f t="shared" si="11"/>
        <v/>
      </c>
      <c r="M149" s="41"/>
      <c r="N149" s="42"/>
      <c r="O149" s="31" t="str">
        <f>IF(C149&lt;&gt;"",IF(VLOOKUP(E149,Codes!A:H,8,FALSE)=L149,"OK","CHEK"),"")</f>
        <v/>
      </c>
    </row>
    <row r="150" spans="1:15" ht="30" customHeight="1" x14ac:dyDescent="0.25">
      <c r="A150" s="32" t="str">
        <f t="shared" si="9"/>
        <v/>
      </c>
      <c r="B150" s="33" t="str">
        <f>IF(C150&lt;&gt;"",COUNTIF($C$5:C150,C150),"")</f>
        <v/>
      </c>
      <c r="C150" s="30" t="str">
        <f>IF(F150&lt;&gt;"",IFERROR(VLOOKUP(RIGHT(LEFT(F150,FIND("/",F150)-1),4),Codes!$A:$H,2,FALSE),"الكود غير صحيح"),"")</f>
        <v/>
      </c>
      <c r="D150" s="29" t="str">
        <f t="array" ref="D150">IF(AND(E150&lt;&gt;E149,F150&lt;&gt;"",E150&lt;&gt;$E$4:E149),COUNTIF($E$5:$E$1000002,E150),"")</f>
        <v/>
      </c>
      <c r="E150" s="31" t="str">
        <f t="shared" si="8"/>
        <v/>
      </c>
      <c r="F150" s="41"/>
      <c r="G150" s="42"/>
      <c r="H150" s="34" t="str">
        <f t="shared" si="10"/>
        <v/>
      </c>
      <c r="I150" s="33" t="str">
        <f>IF(J150&lt;&gt;"",COUNTIF($J$5:J150,J150),"")</f>
        <v/>
      </c>
      <c r="J150" s="30" t="str">
        <f>IF(M150&lt;&gt;"",IFERROR(VLOOKUP(RIGHT(LEFT(M150,FIND("/",M150)-1),4),Codes!$A:$H,2,FALSE),"الكود غير صحيح"),"")</f>
        <v/>
      </c>
      <c r="K150" s="29" t="str">
        <f t="array" ref="K150">IF(AND(M150&lt;&gt;"",L150&lt;&gt;$L$4:L149),COUNTIF($L$5:$L$1000002,L150),"")</f>
        <v/>
      </c>
      <c r="L150" s="31" t="str">
        <f t="shared" si="11"/>
        <v/>
      </c>
      <c r="M150" s="41"/>
      <c r="N150" s="42"/>
      <c r="O150" s="31" t="str">
        <f>IF(C150&lt;&gt;"",IF(VLOOKUP(E150,Codes!A:H,8,FALSE)=L150,"OK","CHEK"),"")</f>
        <v/>
      </c>
    </row>
    <row r="151" spans="1:15" ht="30" customHeight="1" x14ac:dyDescent="0.25">
      <c r="A151" s="32" t="str">
        <f t="shared" si="9"/>
        <v/>
      </c>
      <c r="B151" s="33" t="str">
        <f>IF(C151&lt;&gt;"",COUNTIF($C$5:C151,C151),"")</f>
        <v/>
      </c>
      <c r="C151" s="30" t="str">
        <f>IF(F151&lt;&gt;"",IFERROR(VLOOKUP(RIGHT(LEFT(F151,FIND("/",F151)-1),4),Codes!$A:$H,2,FALSE),"الكود غير صحيح"),"")</f>
        <v/>
      </c>
      <c r="D151" s="29" t="str">
        <f t="array" ref="D151">IF(AND(E151&lt;&gt;E150,F151&lt;&gt;"",E151&lt;&gt;$E$4:E150),COUNTIF($E$5:$E$1000002,E151),"")</f>
        <v/>
      </c>
      <c r="E151" s="31" t="str">
        <f t="shared" si="8"/>
        <v/>
      </c>
      <c r="F151" s="41"/>
      <c r="G151" s="42"/>
      <c r="H151" s="34" t="str">
        <f t="shared" si="10"/>
        <v/>
      </c>
      <c r="I151" s="33" t="str">
        <f>IF(J151&lt;&gt;"",COUNTIF($J$5:J151,J151),"")</f>
        <v/>
      </c>
      <c r="J151" s="30" t="str">
        <f>IF(M151&lt;&gt;"",IFERROR(VLOOKUP(RIGHT(LEFT(M151,FIND("/",M151)-1),4),Codes!$A:$H,2,FALSE),"الكود غير صحيح"),"")</f>
        <v/>
      </c>
      <c r="K151" s="29" t="str">
        <f t="array" ref="K151">IF(AND(M151&lt;&gt;"",L151&lt;&gt;$L$4:L150),COUNTIF($L$5:$L$1000002,L151),"")</f>
        <v/>
      </c>
      <c r="L151" s="31" t="str">
        <f t="shared" si="11"/>
        <v/>
      </c>
      <c r="M151" s="41"/>
      <c r="N151" s="42"/>
      <c r="O151" s="31" t="str">
        <f>IF(C151&lt;&gt;"",IF(VLOOKUP(E151,Codes!A:H,8,FALSE)=L151,"OK","CHEK"),"")</f>
        <v/>
      </c>
    </row>
    <row r="152" spans="1:15" ht="30" customHeight="1" x14ac:dyDescent="0.25">
      <c r="A152" s="32" t="str">
        <f t="shared" si="9"/>
        <v/>
      </c>
      <c r="B152" s="33" t="str">
        <f>IF(C152&lt;&gt;"",COUNTIF($C$5:C152,C152),"")</f>
        <v/>
      </c>
      <c r="C152" s="30" t="str">
        <f>IF(F152&lt;&gt;"",IFERROR(VLOOKUP(RIGHT(LEFT(F152,FIND("/",F152)-1),4),Codes!$A:$H,2,FALSE),"الكود غير صحيح"),"")</f>
        <v/>
      </c>
      <c r="D152" s="29" t="str">
        <f t="array" ref="D152">IF(AND(E152&lt;&gt;E151,F152&lt;&gt;"",E152&lt;&gt;$E$4:E151),COUNTIF($E$5:$E$1000002,E152),"")</f>
        <v/>
      </c>
      <c r="E152" s="31" t="str">
        <f t="shared" si="8"/>
        <v/>
      </c>
      <c r="F152" s="41"/>
      <c r="G152" s="42"/>
      <c r="H152" s="34" t="str">
        <f t="shared" si="10"/>
        <v/>
      </c>
      <c r="I152" s="33" t="str">
        <f>IF(J152&lt;&gt;"",COUNTIF($J$5:J152,J152),"")</f>
        <v/>
      </c>
      <c r="J152" s="30" t="str">
        <f>IF(M152&lt;&gt;"",IFERROR(VLOOKUP(RIGHT(LEFT(M152,FIND("/",M152)-1),4),Codes!$A:$H,2,FALSE),"الكود غير صحيح"),"")</f>
        <v/>
      </c>
      <c r="K152" s="29" t="str">
        <f t="array" ref="K152">IF(AND(M152&lt;&gt;"",L152&lt;&gt;$L$4:L151),COUNTIF($L$5:$L$1000002,L152),"")</f>
        <v/>
      </c>
      <c r="L152" s="31" t="str">
        <f t="shared" si="11"/>
        <v/>
      </c>
      <c r="M152" s="41"/>
      <c r="N152" s="42"/>
      <c r="O152" s="31" t="str">
        <f>IF(C152&lt;&gt;"",IF(VLOOKUP(E152,Codes!A:H,8,FALSE)=L152,"OK","CHEK"),"")</f>
        <v/>
      </c>
    </row>
    <row r="153" spans="1:15" ht="30" customHeight="1" x14ac:dyDescent="0.25">
      <c r="A153" s="32" t="str">
        <f t="shared" si="9"/>
        <v/>
      </c>
      <c r="B153" s="33" t="str">
        <f>IF(C153&lt;&gt;"",COUNTIF($C$5:C153,C153),"")</f>
        <v/>
      </c>
      <c r="C153" s="30" t="str">
        <f>IF(F153&lt;&gt;"",IFERROR(VLOOKUP(RIGHT(LEFT(F153,FIND("/",F153)-1),4),Codes!$A:$H,2,FALSE),"الكود غير صحيح"),"")</f>
        <v/>
      </c>
      <c r="D153" s="29" t="str">
        <f t="array" ref="D153">IF(AND(E153&lt;&gt;E152,F153&lt;&gt;"",E153&lt;&gt;$E$4:E152),COUNTIF($E$5:$E$1000002,E153),"")</f>
        <v/>
      </c>
      <c r="E153" s="31" t="str">
        <f t="shared" si="8"/>
        <v/>
      </c>
      <c r="F153" s="41"/>
      <c r="G153" s="42"/>
      <c r="H153" s="34" t="str">
        <f t="shared" si="10"/>
        <v/>
      </c>
      <c r="I153" s="33" t="str">
        <f>IF(J153&lt;&gt;"",COUNTIF($J$5:J153,J153),"")</f>
        <v/>
      </c>
      <c r="J153" s="30" t="str">
        <f>IF(M153&lt;&gt;"",IFERROR(VLOOKUP(RIGHT(LEFT(M153,FIND("/",M153)-1),4),Codes!$A:$H,2,FALSE),"الكود غير صحيح"),"")</f>
        <v/>
      </c>
      <c r="K153" s="29" t="str">
        <f t="array" ref="K153">IF(AND(M153&lt;&gt;"",L153&lt;&gt;$L$4:L152),COUNTIF($L$5:$L$1000002,L153),"")</f>
        <v/>
      </c>
      <c r="L153" s="31" t="str">
        <f t="shared" si="11"/>
        <v/>
      </c>
      <c r="M153" s="41"/>
      <c r="N153" s="42"/>
      <c r="O153" s="31" t="str">
        <f>IF(C153&lt;&gt;"",IF(VLOOKUP(E153,Codes!A:H,8,FALSE)=L153,"OK","CHEK"),"")</f>
        <v/>
      </c>
    </row>
    <row r="154" spans="1:15" ht="30" customHeight="1" x14ac:dyDescent="0.25">
      <c r="A154" s="32" t="str">
        <f t="shared" si="9"/>
        <v/>
      </c>
      <c r="B154" s="33" t="str">
        <f>IF(C154&lt;&gt;"",COUNTIF($C$5:C154,C154),"")</f>
        <v/>
      </c>
      <c r="C154" s="30" t="str">
        <f>IF(F154&lt;&gt;"",IFERROR(VLOOKUP(RIGHT(LEFT(F154,FIND("/",F154)-1),4),Codes!$A:$H,2,FALSE),"الكود غير صحيح"),"")</f>
        <v/>
      </c>
      <c r="D154" s="29" t="str">
        <f t="array" ref="D154">IF(AND(E154&lt;&gt;E153,F154&lt;&gt;"",E154&lt;&gt;$E$4:E153),COUNTIF($E$5:$E$1000002,E154),"")</f>
        <v/>
      </c>
      <c r="E154" s="31" t="str">
        <f t="shared" si="8"/>
        <v/>
      </c>
      <c r="F154" s="41"/>
      <c r="G154" s="42"/>
      <c r="H154" s="34" t="str">
        <f t="shared" si="10"/>
        <v/>
      </c>
      <c r="I154" s="33" t="str">
        <f>IF(J154&lt;&gt;"",COUNTIF($J$5:J154,J154),"")</f>
        <v/>
      </c>
      <c r="J154" s="30" t="str">
        <f>IF(M154&lt;&gt;"",IFERROR(VLOOKUP(RIGHT(LEFT(M154,FIND("/",M154)-1),4),Codes!$A:$H,2,FALSE),"الكود غير صحيح"),"")</f>
        <v/>
      </c>
      <c r="K154" s="29" t="str">
        <f t="array" ref="K154">IF(AND(M154&lt;&gt;"",L154&lt;&gt;$L$4:L153),COUNTIF($L$5:$L$1000002,L154),"")</f>
        <v/>
      </c>
      <c r="L154" s="31" t="str">
        <f t="shared" si="11"/>
        <v/>
      </c>
      <c r="M154" s="41"/>
      <c r="N154" s="42"/>
      <c r="O154" s="31" t="str">
        <f>IF(C154&lt;&gt;"",IF(VLOOKUP(E154,Codes!A:H,8,FALSE)=L154,"OK","CHEK"),"")</f>
        <v/>
      </c>
    </row>
    <row r="155" spans="1:15" ht="30" customHeight="1" x14ac:dyDescent="0.25">
      <c r="A155" s="32" t="str">
        <f t="shared" si="9"/>
        <v/>
      </c>
      <c r="B155" s="33" t="str">
        <f>IF(C155&lt;&gt;"",COUNTIF($C$5:C155,C155),"")</f>
        <v/>
      </c>
      <c r="C155" s="30" t="str">
        <f>IF(F155&lt;&gt;"",IFERROR(VLOOKUP(RIGHT(LEFT(F155,FIND("/",F155)-1),4),Codes!$A:$H,2,FALSE),"الكود غير صحيح"),"")</f>
        <v/>
      </c>
      <c r="D155" s="29" t="str">
        <f t="array" ref="D155">IF(AND(E155&lt;&gt;E154,F155&lt;&gt;"",E155&lt;&gt;$E$4:E154),COUNTIF($E$5:$E$1000002,E155),"")</f>
        <v/>
      </c>
      <c r="E155" s="31" t="str">
        <f t="shared" si="8"/>
        <v/>
      </c>
      <c r="F155" s="41"/>
      <c r="G155" s="42"/>
      <c r="H155" s="34" t="str">
        <f t="shared" si="10"/>
        <v/>
      </c>
      <c r="I155" s="33" t="str">
        <f>IF(J155&lt;&gt;"",COUNTIF($J$5:J155,J155),"")</f>
        <v/>
      </c>
      <c r="J155" s="30" t="str">
        <f>IF(M155&lt;&gt;"",IFERROR(VLOOKUP(RIGHT(LEFT(M155,FIND("/",M155)-1),4),Codes!$A:$H,2,FALSE),"الكود غير صحيح"),"")</f>
        <v/>
      </c>
      <c r="K155" s="29" t="str">
        <f t="array" ref="K155">IF(AND(M155&lt;&gt;"",L155&lt;&gt;$L$4:L154),COUNTIF($L$5:$L$1000002,L155),"")</f>
        <v/>
      </c>
      <c r="L155" s="31" t="str">
        <f t="shared" si="11"/>
        <v/>
      </c>
      <c r="M155" s="41"/>
      <c r="N155" s="42"/>
      <c r="O155" s="31" t="str">
        <f>IF(C155&lt;&gt;"",IF(VLOOKUP(E155,Codes!A:H,8,FALSE)=L155,"OK","CHEK"),"")</f>
        <v/>
      </c>
    </row>
    <row r="156" spans="1:15" ht="30" customHeight="1" x14ac:dyDescent="0.25">
      <c r="A156" s="32" t="str">
        <f t="shared" si="9"/>
        <v/>
      </c>
      <c r="B156" s="33" t="str">
        <f>IF(C156&lt;&gt;"",COUNTIF($C$5:C156,C156),"")</f>
        <v/>
      </c>
      <c r="C156" s="30" t="str">
        <f>IF(F156&lt;&gt;"",IFERROR(VLOOKUP(RIGHT(LEFT(F156,FIND("/",F156)-1),4),Codes!$A:$H,2,FALSE),"الكود غير صحيح"),"")</f>
        <v/>
      </c>
      <c r="D156" s="29" t="str">
        <f t="array" ref="D156">IF(AND(E156&lt;&gt;E155,F156&lt;&gt;"",E156&lt;&gt;$E$4:E155),COUNTIF($E$5:$E$1000002,E156),"")</f>
        <v/>
      </c>
      <c r="E156" s="31" t="str">
        <f t="shared" si="8"/>
        <v/>
      </c>
      <c r="F156" s="41"/>
      <c r="G156" s="42"/>
      <c r="H156" s="34" t="str">
        <f t="shared" si="10"/>
        <v/>
      </c>
      <c r="I156" s="33" t="str">
        <f>IF(J156&lt;&gt;"",COUNTIF($J$5:J156,J156),"")</f>
        <v/>
      </c>
      <c r="J156" s="30" t="str">
        <f>IF(M156&lt;&gt;"",IFERROR(VLOOKUP(RIGHT(LEFT(M156,FIND("/",M156)-1),4),Codes!$A:$H,2,FALSE),"الكود غير صحيح"),"")</f>
        <v/>
      </c>
      <c r="K156" s="29" t="str">
        <f t="array" ref="K156">IF(AND(M156&lt;&gt;"",L156&lt;&gt;$L$4:L155),COUNTIF($L$5:$L$1000002,L156),"")</f>
        <v/>
      </c>
      <c r="L156" s="31" t="str">
        <f t="shared" si="11"/>
        <v/>
      </c>
      <c r="M156" s="41"/>
      <c r="N156" s="42"/>
      <c r="O156" s="31" t="str">
        <f>IF(C156&lt;&gt;"",IF(VLOOKUP(E156,Codes!A:H,8,FALSE)=L156,"OK","CHEK"),"")</f>
        <v/>
      </c>
    </row>
    <row r="157" spans="1:15" ht="30" customHeight="1" x14ac:dyDescent="0.25">
      <c r="A157" s="32" t="str">
        <f t="shared" si="9"/>
        <v/>
      </c>
      <c r="B157" s="33" t="str">
        <f>IF(C157&lt;&gt;"",COUNTIF($C$5:C157,C157),"")</f>
        <v/>
      </c>
      <c r="C157" s="30" t="str">
        <f>IF(F157&lt;&gt;"",IFERROR(VLOOKUP(RIGHT(LEFT(F157,FIND("/",F157)-1),4),Codes!$A:$H,2,FALSE),"الكود غير صحيح"),"")</f>
        <v/>
      </c>
      <c r="D157" s="29" t="str">
        <f t="array" ref="D157">IF(AND(E157&lt;&gt;E156,F157&lt;&gt;"",E157&lt;&gt;$E$4:E156),COUNTIF($E$5:$E$1000002,E157),"")</f>
        <v/>
      </c>
      <c r="E157" s="31" t="str">
        <f t="shared" si="8"/>
        <v/>
      </c>
      <c r="F157" s="41"/>
      <c r="G157" s="42"/>
      <c r="H157" s="34" t="str">
        <f t="shared" si="10"/>
        <v/>
      </c>
      <c r="I157" s="33" t="str">
        <f>IF(J157&lt;&gt;"",COUNTIF($J$5:J157,J157),"")</f>
        <v/>
      </c>
      <c r="J157" s="30" t="str">
        <f>IF(M157&lt;&gt;"",IFERROR(VLOOKUP(RIGHT(LEFT(M157,FIND("/",M157)-1),4),Codes!$A:$H,2,FALSE),"الكود غير صحيح"),"")</f>
        <v/>
      </c>
      <c r="K157" s="29" t="str">
        <f t="array" ref="K157">IF(AND(M157&lt;&gt;"",L157&lt;&gt;$L$4:L156),COUNTIF($L$5:$L$1000002,L157),"")</f>
        <v/>
      </c>
      <c r="L157" s="31" t="str">
        <f t="shared" si="11"/>
        <v/>
      </c>
      <c r="M157" s="41"/>
      <c r="N157" s="42"/>
      <c r="O157" s="31" t="str">
        <f>IF(C157&lt;&gt;"",IF(VLOOKUP(E157,Codes!A:H,8,FALSE)=L157,"OK","CHEK"),"")</f>
        <v/>
      </c>
    </row>
    <row r="158" spans="1:15" ht="30" customHeight="1" x14ac:dyDescent="0.25">
      <c r="A158" s="32" t="str">
        <f t="shared" si="9"/>
        <v/>
      </c>
      <c r="B158" s="33" t="str">
        <f>IF(C158&lt;&gt;"",COUNTIF($C$5:C158,C158),"")</f>
        <v/>
      </c>
      <c r="C158" s="30" t="str">
        <f>IF(F158&lt;&gt;"",IFERROR(VLOOKUP(RIGHT(LEFT(F158,FIND("/",F158)-1),4),Codes!$A:$H,2,FALSE),"الكود غير صحيح"),"")</f>
        <v/>
      </c>
      <c r="D158" s="29" t="str">
        <f t="array" ref="D158">IF(AND(E158&lt;&gt;E157,F158&lt;&gt;"",E158&lt;&gt;$E$4:E157),COUNTIF($E$5:$E$1000002,E158),"")</f>
        <v/>
      </c>
      <c r="E158" s="31" t="str">
        <f t="shared" si="8"/>
        <v/>
      </c>
      <c r="F158" s="41"/>
      <c r="G158" s="42"/>
      <c r="H158" s="34" t="str">
        <f t="shared" si="10"/>
        <v/>
      </c>
      <c r="I158" s="33" t="str">
        <f>IF(J158&lt;&gt;"",COUNTIF($J$5:J158,J158),"")</f>
        <v/>
      </c>
      <c r="J158" s="30" t="str">
        <f>IF(M158&lt;&gt;"",IFERROR(VLOOKUP(RIGHT(LEFT(M158,FIND("/",M158)-1),4),Codes!$A:$H,2,FALSE),"الكود غير صحيح"),"")</f>
        <v/>
      </c>
      <c r="K158" s="29" t="str">
        <f t="array" ref="K158">IF(AND(M158&lt;&gt;"",L158&lt;&gt;$L$4:L157),COUNTIF($L$5:$L$1000002,L158),"")</f>
        <v/>
      </c>
      <c r="L158" s="31" t="str">
        <f t="shared" si="11"/>
        <v/>
      </c>
      <c r="M158" s="41"/>
      <c r="N158" s="42"/>
      <c r="O158" s="31" t="str">
        <f>IF(C158&lt;&gt;"",IF(VLOOKUP(E158,Codes!A:H,8,FALSE)=L158,"OK","CHEK"),"")</f>
        <v/>
      </c>
    </row>
    <row r="159" spans="1:15" ht="30" customHeight="1" x14ac:dyDescent="0.25">
      <c r="A159" s="32" t="str">
        <f t="shared" si="9"/>
        <v/>
      </c>
      <c r="B159" s="33" t="str">
        <f>IF(C159&lt;&gt;"",COUNTIF($C$5:C159,C159),"")</f>
        <v/>
      </c>
      <c r="C159" s="30" t="str">
        <f>IF(F159&lt;&gt;"",IFERROR(VLOOKUP(RIGHT(LEFT(F159,FIND("/",F159)-1),4),Codes!$A:$H,2,FALSE),"الكود غير صحيح"),"")</f>
        <v/>
      </c>
      <c r="D159" s="29" t="str">
        <f t="array" ref="D159">IF(AND(E159&lt;&gt;E158,F159&lt;&gt;"",E159&lt;&gt;$E$4:E158),COUNTIF($E$5:$E$1000002,E159),"")</f>
        <v/>
      </c>
      <c r="E159" s="31" t="str">
        <f t="shared" si="8"/>
        <v/>
      </c>
      <c r="F159" s="41"/>
      <c r="G159" s="42"/>
      <c r="H159" s="34" t="str">
        <f t="shared" si="10"/>
        <v/>
      </c>
      <c r="I159" s="33" t="str">
        <f>IF(J159&lt;&gt;"",COUNTIF($J$5:J159,J159),"")</f>
        <v/>
      </c>
      <c r="J159" s="30" t="str">
        <f>IF(M159&lt;&gt;"",IFERROR(VLOOKUP(RIGHT(LEFT(M159,FIND("/",M159)-1),4),Codes!$A:$H,2,FALSE),"الكود غير صحيح"),"")</f>
        <v/>
      </c>
      <c r="K159" s="29" t="str">
        <f t="array" ref="K159">IF(AND(M159&lt;&gt;"",L159&lt;&gt;$L$4:L158),COUNTIF($L$5:$L$1000002,L159),"")</f>
        <v/>
      </c>
      <c r="L159" s="31" t="str">
        <f t="shared" si="11"/>
        <v/>
      </c>
      <c r="M159" s="41"/>
      <c r="N159" s="42"/>
      <c r="O159" s="31" t="str">
        <f>IF(C159&lt;&gt;"",IF(VLOOKUP(E159,Codes!A:H,8,FALSE)=L159,"OK","CHEK"),"")</f>
        <v/>
      </c>
    </row>
    <row r="160" spans="1:15" ht="30" customHeight="1" x14ac:dyDescent="0.25">
      <c r="A160" s="32" t="str">
        <f t="shared" si="9"/>
        <v/>
      </c>
      <c r="B160" s="33" t="str">
        <f>IF(C160&lt;&gt;"",COUNTIF($C$5:C160,C160),"")</f>
        <v/>
      </c>
      <c r="C160" s="30" t="str">
        <f>IF(F160&lt;&gt;"",IFERROR(VLOOKUP(RIGHT(LEFT(F160,FIND("/",F160)-1),4),Codes!$A:$H,2,FALSE),"الكود غير صحيح"),"")</f>
        <v/>
      </c>
      <c r="D160" s="29" t="str">
        <f t="array" ref="D160">IF(AND(E160&lt;&gt;E159,F160&lt;&gt;"",E160&lt;&gt;$E$4:E159),COUNTIF($E$5:$E$1000002,E160),"")</f>
        <v/>
      </c>
      <c r="E160" s="31" t="str">
        <f t="shared" si="8"/>
        <v/>
      </c>
      <c r="F160" s="41"/>
      <c r="G160" s="42"/>
      <c r="H160" s="34" t="str">
        <f t="shared" si="10"/>
        <v/>
      </c>
      <c r="I160" s="33" t="str">
        <f>IF(J160&lt;&gt;"",COUNTIF($J$5:J160,J160),"")</f>
        <v/>
      </c>
      <c r="J160" s="30" t="str">
        <f>IF(M160&lt;&gt;"",IFERROR(VLOOKUP(RIGHT(LEFT(M160,FIND("/",M160)-1),4),Codes!$A:$H,2,FALSE),"الكود غير صحيح"),"")</f>
        <v/>
      </c>
      <c r="K160" s="29" t="str">
        <f t="array" ref="K160">IF(AND(M160&lt;&gt;"",L160&lt;&gt;$L$4:L159),COUNTIF($L$5:$L$1000002,L160),"")</f>
        <v/>
      </c>
      <c r="L160" s="31" t="str">
        <f t="shared" si="11"/>
        <v/>
      </c>
      <c r="M160" s="41"/>
      <c r="N160" s="42"/>
      <c r="O160" s="31" t="str">
        <f>IF(C160&lt;&gt;"",IF(VLOOKUP(E160,Codes!A:H,8,FALSE)=L160,"OK","CHEK"),"")</f>
        <v/>
      </c>
    </row>
    <row r="161" spans="1:15" ht="30" customHeight="1" x14ac:dyDescent="0.25">
      <c r="A161" s="32" t="str">
        <f t="shared" si="9"/>
        <v/>
      </c>
      <c r="B161" s="33" t="str">
        <f>IF(C161&lt;&gt;"",COUNTIF($C$5:C161,C161),"")</f>
        <v/>
      </c>
      <c r="C161" s="30" t="str">
        <f>IF(F161&lt;&gt;"",IFERROR(VLOOKUP(RIGHT(LEFT(F161,FIND("/",F161)-1),4),Codes!$A:$H,2,FALSE),"الكود غير صحيح"),"")</f>
        <v/>
      </c>
      <c r="D161" s="29" t="str">
        <f t="array" ref="D161">IF(AND(E161&lt;&gt;E160,F161&lt;&gt;"",E161&lt;&gt;$E$4:E160),COUNTIF($E$5:$E$1000002,E161),"")</f>
        <v/>
      </c>
      <c r="E161" s="31" t="str">
        <f t="shared" si="8"/>
        <v/>
      </c>
      <c r="F161" s="41"/>
      <c r="G161" s="42"/>
      <c r="H161" s="34" t="str">
        <f t="shared" si="10"/>
        <v/>
      </c>
      <c r="I161" s="33" t="str">
        <f>IF(J161&lt;&gt;"",COUNTIF($J$5:J161,J161),"")</f>
        <v/>
      </c>
      <c r="J161" s="30" t="str">
        <f>IF(M161&lt;&gt;"",IFERROR(VLOOKUP(RIGHT(LEFT(M161,FIND("/",M161)-1),4),Codes!$A:$H,2,FALSE),"الكود غير صحيح"),"")</f>
        <v/>
      </c>
      <c r="K161" s="29" t="str">
        <f t="array" ref="K161">IF(AND(M161&lt;&gt;"",L161&lt;&gt;$L$4:L160),COUNTIF($L$5:$L$1000002,L161),"")</f>
        <v/>
      </c>
      <c r="L161" s="31" t="str">
        <f t="shared" si="11"/>
        <v/>
      </c>
      <c r="M161" s="41"/>
      <c r="N161" s="42"/>
      <c r="O161" s="31" t="str">
        <f>IF(C161&lt;&gt;"",IF(VLOOKUP(E161,Codes!A:H,8,FALSE)=L161,"OK","CHEK"),"")</f>
        <v/>
      </c>
    </row>
    <row r="162" spans="1:15" ht="30" customHeight="1" x14ac:dyDescent="0.25">
      <c r="A162" s="32" t="str">
        <f t="shared" si="9"/>
        <v/>
      </c>
      <c r="B162" s="33" t="str">
        <f>IF(C162&lt;&gt;"",COUNTIF($C$5:C162,C162),"")</f>
        <v/>
      </c>
      <c r="C162" s="30" t="str">
        <f>IF(F162&lt;&gt;"",IFERROR(VLOOKUP(RIGHT(LEFT(F162,FIND("/",F162)-1),4),Codes!$A:$H,2,FALSE),"الكود غير صحيح"),"")</f>
        <v/>
      </c>
      <c r="D162" s="29" t="str">
        <f t="array" ref="D162">IF(AND(E162&lt;&gt;E161,F162&lt;&gt;"",E162&lt;&gt;$E$4:E161),COUNTIF($E$5:$E$1000002,E162),"")</f>
        <v/>
      </c>
      <c r="E162" s="31" t="str">
        <f t="shared" si="8"/>
        <v/>
      </c>
      <c r="F162" s="41"/>
      <c r="G162" s="42"/>
      <c r="H162" s="34" t="str">
        <f t="shared" si="10"/>
        <v/>
      </c>
      <c r="I162" s="33" t="str">
        <f>IF(J162&lt;&gt;"",COUNTIF($J$5:J162,J162),"")</f>
        <v/>
      </c>
      <c r="J162" s="30" t="str">
        <f>IF(M162&lt;&gt;"",IFERROR(VLOOKUP(RIGHT(LEFT(M162,FIND("/",M162)-1),4),Codes!$A:$H,2,FALSE),"الكود غير صحيح"),"")</f>
        <v/>
      </c>
      <c r="K162" s="29" t="str">
        <f t="array" ref="K162">IF(AND(M162&lt;&gt;"",L162&lt;&gt;$L$4:L161),COUNTIF($L$5:$L$1000002,L162),"")</f>
        <v/>
      </c>
      <c r="L162" s="31" t="str">
        <f t="shared" si="11"/>
        <v/>
      </c>
      <c r="M162" s="41"/>
      <c r="N162" s="42"/>
      <c r="O162" s="31" t="str">
        <f>IF(C162&lt;&gt;"",IF(VLOOKUP(E162,Codes!A:H,8,FALSE)=L162,"OK","CHEK"),"")</f>
        <v/>
      </c>
    </row>
    <row r="163" spans="1:15" ht="30" customHeight="1" x14ac:dyDescent="0.25">
      <c r="A163" s="32" t="str">
        <f t="shared" si="9"/>
        <v/>
      </c>
      <c r="B163" s="33" t="str">
        <f>IF(C163&lt;&gt;"",COUNTIF($C$5:C163,C163),"")</f>
        <v/>
      </c>
      <c r="C163" s="30" t="str">
        <f>IF(F163&lt;&gt;"",IFERROR(VLOOKUP(RIGHT(LEFT(F163,FIND("/",F163)-1),4),Codes!$A:$H,2,FALSE),"الكود غير صحيح"),"")</f>
        <v/>
      </c>
      <c r="D163" s="29" t="str">
        <f t="array" ref="D163">IF(AND(E163&lt;&gt;E162,F163&lt;&gt;"",E163&lt;&gt;$E$4:E162),COUNTIF($E$5:$E$1000002,E163),"")</f>
        <v/>
      </c>
      <c r="E163" s="31" t="str">
        <f t="shared" si="8"/>
        <v/>
      </c>
      <c r="F163" s="41"/>
      <c r="G163" s="42"/>
      <c r="H163" s="34" t="str">
        <f t="shared" si="10"/>
        <v/>
      </c>
      <c r="I163" s="33" t="str">
        <f>IF(J163&lt;&gt;"",COUNTIF($J$5:J163,J163),"")</f>
        <v/>
      </c>
      <c r="J163" s="30" t="str">
        <f>IF(M163&lt;&gt;"",IFERROR(VLOOKUP(RIGHT(LEFT(M163,FIND("/",M163)-1),4),Codes!$A:$H,2,FALSE),"الكود غير صحيح"),"")</f>
        <v/>
      </c>
      <c r="K163" s="29" t="str">
        <f t="array" ref="K163">IF(AND(M163&lt;&gt;"",L163&lt;&gt;$L$4:L162),COUNTIF($L$5:$L$1000002,L163),"")</f>
        <v/>
      </c>
      <c r="L163" s="31" t="str">
        <f t="shared" si="11"/>
        <v/>
      </c>
      <c r="M163" s="41"/>
      <c r="N163" s="42"/>
      <c r="O163" s="31" t="str">
        <f>IF(C163&lt;&gt;"",IF(VLOOKUP(E163,Codes!A:H,8,FALSE)=L163,"OK","CHEK"),"")</f>
        <v/>
      </c>
    </row>
    <row r="164" spans="1:15" ht="30" customHeight="1" x14ac:dyDescent="0.25">
      <c r="A164" s="32" t="str">
        <f t="shared" si="9"/>
        <v/>
      </c>
      <c r="B164" s="33" t="str">
        <f>IF(C164&lt;&gt;"",COUNTIF($C$5:C164,C164),"")</f>
        <v/>
      </c>
      <c r="C164" s="30" t="str">
        <f>IF(F164&lt;&gt;"",IFERROR(VLOOKUP(RIGHT(LEFT(F164,FIND("/",F164)-1),4),Codes!$A:$H,2,FALSE),"الكود غير صحيح"),"")</f>
        <v/>
      </c>
      <c r="D164" s="29" t="str">
        <f t="array" ref="D164">IF(AND(E164&lt;&gt;E163,F164&lt;&gt;"",E164&lt;&gt;$E$4:E163),COUNTIF($E$5:$E$1000002,E164),"")</f>
        <v/>
      </c>
      <c r="E164" s="31" t="str">
        <f t="shared" si="8"/>
        <v/>
      </c>
      <c r="F164" s="41"/>
      <c r="G164" s="42"/>
      <c r="H164" s="34" t="str">
        <f t="shared" si="10"/>
        <v/>
      </c>
      <c r="I164" s="33" t="str">
        <f>IF(J164&lt;&gt;"",COUNTIF($J$5:J164,J164),"")</f>
        <v/>
      </c>
      <c r="J164" s="30" t="str">
        <f>IF(M164&lt;&gt;"",IFERROR(VLOOKUP(RIGHT(LEFT(M164,FIND("/",M164)-1),4),Codes!$A:$H,2,FALSE),"الكود غير صحيح"),"")</f>
        <v/>
      </c>
      <c r="K164" s="29" t="str">
        <f t="array" ref="K164">IF(AND(M164&lt;&gt;"",L164&lt;&gt;$L$4:L163),COUNTIF($L$5:$L$1000002,L164),"")</f>
        <v/>
      </c>
      <c r="L164" s="31" t="str">
        <f t="shared" si="11"/>
        <v/>
      </c>
      <c r="M164" s="41"/>
      <c r="N164" s="42"/>
      <c r="O164" s="31" t="str">
        <f>IF(C164&lt;&gt;"",IF(VLOOKUP(E164,Codes!A:H,8,FALSE)=L164,"OK","CHEK"),"")</f>
        <v/>
      </c>
    </row>
    <row r="165" spans="1:15" ht="30" customHeight="1" x14ac:dyDescent="0.25">
      <c r="A165" s="32" t="str">
        <f t="shared" si="9"/>
        <v/>
      </c>
      <c r="B165" s="33" t="str">
        <f>IF(C165&lt;&gt;"",COUNTIF($C$5:C165,C165),"")</f>
        <v/>
      </c>
      <c r="C165" s="30" t="str">
        <f>IF(F165&lt;&gt;"",IFERROR(VLOOKUP(RIGHT(LEFT(F165,FIND("/",F165)-1),4),Codes!$A:$H,2,FALSE),"الكود غير صحيح"),"")</f>
        <v/>
      </c>
      <c r="D165" s="29" t="str">
        <f t="array" ref="D165">IF(AND(E165&lt;&gt;E164,F165&lt;&gt;"",E165&lt;&gt;$E$4:E164),COUNTIF($E$5:$E$1000002,E165),"")</f>
        <v/>
      </c>
      <c r="E165" s="31" t="str">
        <f t="shared" si="8"/>
        <v/>
      </c>
      <c r="F165" s="41"/>
      <c r="G165" s="42"/>
      <c r="H165" s="34" t="str">
        <f t="shared" si="10"/>
        <v/>
      </c>
      <c r="I165" s="33" t="str">
        <f>IF(J165&lt;&gt;"",COUNTIF($J$5:J165,J165),"")</f>
        <v/>
      </c>
      <c r="J165" s="30" t="str">
        <f>IF(M165&lt;&gt;"",IFERROR(VLOOKUP(RIGHT(LEFT(M165,FIND("/",M165)-1),4),Codes!$A:$H,2,FALSE),"الكود غير صحيح"),"")</f>
        <v/>
      </c>
      <c r="K165" s="29" t="str">
        <f t="array" ref="K165">IF(AND(M165&lt;&gt;"",L165&lt;&gt;$L$4:L164),COUNTIF($L$5:$L$1000002,L165),"")</f>
        <v/>
      </c>
      <c r="L165" s="31" t="str">
        <f t="shared" si="11"/>
        <v/>
      </c>
      <c r="M165" s="41"/>
      <c r="N165" s="42"/>
      <c r="O165" s="31" t="str">
        <f>IF(C165&lt;&gt;"",IF(VLOOKUP(E165,Codes!A:H,8,FALSE)=L165,"OK","CHEK"),"")</f>
        <v/>
      </c>
    </row>
    <row r="166" spans="1:15" ht="30" customHeight="1" x14ac:dyDescent="0.25">
      <c r="A166" s="32" t="str">
        <f t="shared" si="9"/>
        <v/>
      </c>
      <c r="B166" s="33" t="str">
        <f>IF(C166&lt;&gt;"",COUNTIF($C$5:C166,C166),"")</f>
        <v/>
      </c>
      <c r="C166" s="30" t="str">
        <f>IF(F166&lt;&gt;"",IFERROR(VLOOKUP(RIGHT(LEFT(F166,FIND("/",F166)-1),4),Codes!$A:$H,2,FALSE),"الكود غير صحيح"),"")</f>
        <v/>
      </c>
      <c r="D166" s="29" t="str">
        <f t="array" ref="D166">IF(AND(E166&lt;&gt;E165,F166&lt;&gt;"",E166&lt;&gt;$E$4:E165),COUNTIF($E$5:$E$1000002,E166),"")</f>
        <v/>
      </c>
      <c r="E166" s="31" t="str">
        <f t="shared" si="8"/>
        <v/>
      </c>
      <c r="F166" s="41"/>
      <c r="G166" s="42"/>
      <c r="H166" s="34" t="str">
        <f t="shared" si="10"/>
        <v/>
      </c>
      <c r="I166" s="33" t="str">
        <f>IF(J166&lt;&gt;"",COUNTIF($J$5:J166,J166),"")</f>
        <v/>
      </c>
      <c r="J166" s="30" t="str">
        <f>IF(M166&lt;&gt;"",IFERROR(VLOOKUP(RIGHT(LEFT(M166,FIND("/",M166)-1),4),Codes!$A:$H,2,FALSE),"الكود غير صحيح"),"")</f>
        <v/>
      </c>
      <c r="K166" s="29" t="str">
        <f t="array" ref="K166">IF(AND(M166&lt;&gt;"",L166&lt;&gt;$L$4:L165),COUNTIF($L$5:$L$1000002,L166),"")</f>
        <v/>
      </c>
      <c r="L166" s="31" t="str">
        <f t="shared" si="11"/>
        <v/>
      </c>
      <c r="M166" s="41"/>
      <c r="N166" s="42"/>
      <c r="O166" s="31" t="str">
        <f>IF(C166&lt;&gt;"",IF(VLOOKUP(E166,Codes!A:H,8,FALSE)=L166,"OK","CHEK"),"")</f>
        <v/>
      </c>
    </row>
    <row r="167" spans="1:15" ht="30" customHeight="1" x14ac:dyDescent="0.25">
      <c r="A167" s="32" t="str">
        <f t="shared" si="9"/>
        <v/>
      </c>
      <c r="B167" s="33" t="str">
        <f>IF(C167&lt;&gt;"",COUNTIF($C$5:C167,C167),"")</f>
        <v/>
      </c>
      <c r="C167" s="30" t="str">
        <f>IF(F167&lt;&gt;"",IFERROR(VLOOKUP(RIGHT(LEFT(F167,FIND("/",F167)-1),4),Codes!$A:$H,2,FALSE),"الكود غير صحيح"),"")</f>
        <v/>
      </c>
      <c r="D167" s="29" t="str">
        <f t="array" ref="D167">IF(AND(E167&lt;&gt;E166,F167&lt;&gt;"",E167&lt;&gt;$E$4:E166),COUNTIF($E$5:$E$1000002,E167),"")</f>
        <v/>
      </c>
      <c r="E167" s="31" t="str">
        <f t="shared" si="8"/>
        <v/>
      </c>
      <c r="F167" s="41"/>
      <c r="G167" s="42"/>
      <c r="H167" s="34" t="str">
        <f t="shared" si="10"/>
        <v/>
      </c>
      <c r="I167" s="33" t="str">
        <f>IF(J167&lt;&gt;"",COUNTIF($J$5:J167,J167),"")</f>
        <v/>
      </c>
      <c r="J167" s="30" t="str">
        <f>IF(M167&lt;&gt;"",IFERROR(VLOOKUP(RIGHT(LEFT(M167,FIND("/",M167)-1),4),Codes!$A:$H,2,FALSE),"الكود غير صحيح"),"")</f>
        <v/>
      </c>
      <c r="K167" s="29" t="str">
        <f t="array" ref="K167">IF(AND(M167&lt;&gt;"",L167&lt;&gt;$L$4:L166),COUNTIF($L$5:$L$1000002,L167),"")</f>
        <v/>
      </c>
      <c r="L167" s="31" t="str">
        <f t="shared" si="11"/>
        <v/>
      </c>
      <c r="M167" s="41"/>
      <c r="N167" s="42"/>
      <c r="O167" s="31" t="str">
        <f>IF(C167&lt;&gt;"",IF(VLOOKUP(E167,Codes!A:H,8,FALSE)=L167,"OK","CHEK"),"")</f>
        <v/>
      </c>
    </row>
    <row r="168" spans="1:15" ht="30" customHeight="1" x14ac:dyDescent="0.25">
      <c r="A168" s="32" t="str">
        <f t="shared" si="9"/>
        <v/>
      </c>
      <c r="B168" s="33" t="str">
        <f>IF(C168&lt;&gt;"",COUNTIF($C$5:C168,C168),"")</f>
        <v/>
      </c>
      <c r="C168" s="30" t="str">
        <f>IF(F168&lt;&gt;"",IFERROR(VLOOKUP(RIGHT(LEFT(F168,FIND("/",F168)-1),4),Codes!$A:$H,2,FALSE),"الكود غير صحيح"),"")</f>
        <v/>
      </c>
      <c r="D168" s="29" t="str">
        <f t="array" ref="D168">IF(AND(E168&lt;&gt;E167,F168&lt;&gt;"",E168&lt;&gt;$E$4:E167),COUNTIF($E$5:$E$1000002,E168),"")</f>
        <v/>
      </c>
      <c r="E168" s="31" t="str">
        <f t="shared" si="8"/>
        <v/>
      </c>
      <c r="F168" s="41"/>
      <c r="G168" s="42"/>
      <c r="H168" s="34" t="str">
        <f t="shared" si="10"/>
        <v/>
      </c>
      <c r="I168" s="33" t="str">
        <f>IF(J168&lt;&gt;"",COUNTIF($J$5:J168,J168),"")</f>
        <v/>
      </c>
      <c r="J168" s="30" t="str">
        <f>IF(M168&lt;&gt;"",IFERROR(VLOOKUP(RIGHT(LEFT(M168,FIND("/",M168)-1),4),Codes!$A:$H,2,FALSE),"الكود غير صحيح"),"")</f>
        <v/>
      </c>
      <c r="K168" s="29" t="str">
        <f t="array" ref="K168">IF(AND(M168&lt;&gt;"",L168&lt;&gt;$L$4:L167),COUNTIF($L$5:$L$1000002,L168),"")</f>
        <v/>
      </c>
      <c r="L168" s="31" t="str">
        <f t="shared" si="11"/>
        <v/>
      </c>
      <c r="M168" s="41"/>
      <c r="N168" s="42"/>
      <c r="O168" s="31" t="str">
        <f>IF(C168&lt;&gt;"",IF(VLOOKUP(E168,Codes!A:H,8,FALSE)=L168,"OK","CHEK"),"")</f>
        <v/>
      </c>
    </row>
    <row r="169" spans="1:15" ht="30" customHeight="1" x14ac:dyDescent="0.25">
      <c r="A169" s="32" t="str">
        <f t="shared" si="9"/>
        <v/>
      </c>
      <c r="B169" s="33" t="str">
        <f>IF(C169&lt;&gt;"",COUNTIF($C$5:C169,C169),"")</f>
        <v/>
      </c>
      <c r="C169" s="30" t="str">
        <f>IF(F169&lt;&gt;"",IFERROR(VLOOKUP(RIGHT(LEFT(F169,FIND("/",F169)-1),4),Codes!$A:$H,2,FALSE),"الكود غير صحيح"),"")</f>
        <v/>
      </c>
      <c r="D169" s="29" t="str">
        <f t="array" ref="D169">IF(AND(E169&lt;&gt;E168,F169&lt;&gt;"",E169&lt;&gt;$E$4:E168),COUNTIF($E$5:$E$1000002,E169),"")</f>
        <v/>
      </c>
      <c r="E169" s="31" t="str">
        <f t="shared" si="8"/>
        <v/>
      </c>
      <c r="F169" s="41"/>
      <c r="G169" s="42"/>
      <c r="H169" s="34" t="str">
        <f t="shared" si="10"/>
        <v/>
      </c>
      <c r="I169" s="33" t="str">
        <f>IF(J169&lt;&gt;"",COUNTIF($J$5:J169,J169),"")</f>
        <v/>
      </c>
      <c r="J169" s="30" t="str">
        <f>IF(M169&lt;&gt;"",IFERROR(VLOOKUP(RIGHT(LEFT(M169,FIND("/",M169)-1),4),Codes!$A:$H,2,FALSE),"الكود غير صحيح"),"")</f>
        <v/>
      </c>
      <c r="K169" s="29" t="str">
        <f t="array" ref="K169">IF(AND(M169&lt;&gt;"",L169&lt;&gt;$L$4:L168),COUNTIF($L$5:$L$1000002,L169),"")</f>
        <v/>
      </c>
      <c r="L169" s="31" t="str">
        <f t="shared" si="11"/>
        <v/>
      </c>
      <c r="M169" s="41"/>
      <c r="N169" s="42"/>
      <c r="O169" s="31" t="str">
        <f>IF(C169&lt;&gt;"",IF(VLOOKUP(E169,Codes!A:H,8,FALSE)=L169,"OK","CHEK"),"")</f>
        <v/>
      </c>
    </row>
    <row r="170" spans="1:15" ht="30" customHeight="1" x14ac:dyDescent="0.25">
      <c r="A170" s="32" t="str">
        <f t="shared" si="9"/>
        <v/>
      </c>
      <c r="B170" s="33" t="str">
        <f>IF(C170&lt;&gt;"",COUNTIF($C$5:C170,C170),"")</f>
        <v/>
      </c>
      <c r="C170" s="30" t="str">
        <f>IF(F170&lt;&gt;"",IFERROR(VLOOKUP(RIGHT(LEFT(F170,FIND("/",F170)-1),4),Codes!$A:$H,2,FALSE),"الكود غير صحيح"),"")</f>
        <v/>
      </c>
      <c r="D170" s="29" t="str">
        <f t="array" ref="D170">IF(AND(E170&lt;&gt;E169,F170&lt;&gt;"",E170&lt;&gt;$E$4:E169),COUNTIF($E$5:$E$1000002,E170),"")</f>
        <v/>
      </c>
      <c r="E170" s="31" t="str">
        <f t="shared" si="8"/>
        <v/>
      </c>
      <c r="F170" s="41"/>
      <c r="G170" s="42"/>
      <c r="H170" s="34" t="str">
        <f t="shared" si="10"/>
        <v/>
      </c>
      <c r="I170" s="33" t="str">
        <f>IF(J170&lt;&gt;"",COUNTIF($J$5:J170,J170),"")</f>
        <v/>
      </c>
      <c r="J170" s="30" t="str">
        <f>IF(M170&lt;&gt;"",IFERROR(VLOOKUP(RIGHT(LEFT(M170,FIND("/",M170)-1),4),Codes!$A:$H,2,FALSE),"الكود غير صحيح"),"")</f>
        <v/>
      </c>
      <c r="K170" s="29" t="str">
        <f t="array" ref="K170">IF(AND(M170&lt;&gt;"",L170&lt;&gt;$L$4:L169),COUNTIF($L$5:$L$1000002,L170),"")</f>
        <v/>
      </c>
      <c r="L170" s="31" t="str">
        <f t="shared" si="11"/>
        <v/>
      </c>
      <c r="M170" s="41"/>
      <c r="N170" s="42"/>
      <c r="O170" s="31" t="str">
        <f>IF(C170&lt;&gt;"",IF(VLOOKUP(E170,Codes!A:H,8,FALSE)=L170,"OK","CHEK"),"")</f>
        <v/>
      </c>
    </row>
    <row r="171" spans="1:15" ht="30" customHeight="1" x14ac:dyDescent="0.25">
      <c r="A171" s="32" t="str">
        <f t="shared" si="9"/>
        <v/>
      </c>
      <c r="B171" s="33" t="str">
        <f>IF(C171&lt;&gt;"",COUNTIF($C$5:C171,C171),"")</f>
        <v/>
      </c>
      <c r="C171" s="30" t="str">
        <f>IF(F171&lt;&gt;"",IFERROR(VLOOKUP(RIGHT(LEFT(F171,FIND("/",F171)-1),4),Codes!$A:$H,2,FALSE),"الكود غير صحيح"),"")</f>
        <v/>
      </c>
      <c r="D171" s="29" t="str">
        <f t="array" ref="D171">IF(AND(E171&lt;&gt;E170,F171&lt;&gt;"",E171&lt;&gt;$E$4:E170),COUNTIF($E$5:$E$1000002,E171),"")</f>
        <v/>
      </c>
      <c r="E171" s="31" t="str">
        <f t="shared" si="8"/>
        <v/>
      </c>
      <c r="F171" s="41"/>
      <c r="G171" s="42"/>
      <c r="H171" s="34" t="str">
        <f t="shared" si="10"/>
        <v/>
      </c>
      <c r="I171" s="33" t="str">
        <f>IF(J171&lt;&gt;"",COUNTIF($J$5:J171,J171),"")</f>
        <v/>
      </c>
      <c r="J171" s="30" t="str">
        <f>IF(M171&lt;&gt;"",IFERROR(VLOOKUP(RIGHT(LEFT(M171,FIND("/",M171)-1),4),Codes!$A:$H,2,FALSE),"الكود غير صحيح"),"")</f>
        <v/>
      </c>
      <c r="K171" s="29" t="str">
        <f t="array" ref="K171">IF(AND(M171&lt;&gt;"",L171&lt;&gt;$L$4:L170),COUNTIF($L$5:$L$1000002,L171),"")</f>
        <v/>
      </c>
      <c r="L171" s="31" t="str">
        <f t="shared" si="11"/>
        <v/>
      </c>
      <c r="M171" s="41"/>
      <c r="N171" s="42"/>
      <c r="O171" s="31" t="str">
        <f>IF(C171&lt;&gt;"",IF(VLOOKUP(E171,Codes!A:H,8,FALSE)=L171,"OK","CHEK"),"")</f>
        <v/>
      </c>
    </row>
    <row r="172" spans="1:15" ht="30" customHeight="1" x14ac:dyDescent="0.25">
      <c r="A172" s="32" t="str">
        <f t="shared" si="9"/>
        <v/>
      </c>
      <c r="B172" s="33" t="str">
        <f>IF(C172&lt;&gt;"",COUNTIF($C$5:C172,C172),"")</f>
        <v/>
      </c>
      <c r="C172" s="30" t="str">
        <f>IF(F172&lt;&gt;"",IFERROR(VLOOKUP(RIGHT(LEFT(F172,FIND("/",F172)-1),4),Codes!$A:$H,2,FALSE),"الكود غير صحيح"),"")</f>
        <v/>
      </c>
      <c r="D172" s="29" t="str">
        <f t="array" ref="D172">IF(AND(E172&lt;&gt;E171,F172&lt;&gt;"",E172&lt;&gt;$E$4:E171),COUNTIF($E$5:$E$1000002,E172),"")</f>
        <v/>
      </c>
      <c r="E172" s="31" t="str">
        <f t="shared" si="8"/>
        <v/>
      </c>
      <c r="F172" s="41"/>
      <c r="G172" s="42"/>
      <c r="H172" s="34" t="str">
        <f t="shared" si="10"/>
        <v/>
      </c>
      <c r="I172" s="33" t="str">
        <f>IF(J172&lt;&gt;"",COUNTIF($J$5:J172,J172),"")</f>
        <v/>
      </c>
      <c r="J172" s="30" t="str">
        <f>IF(M172&lt;&gt;"",IFERROR(VLOOKUP(RIGHT(LEFT(M172,FIND("/",M172)-1),4),Codes!$A:$H,2,FALSE),"الكود غير صحيح"),"")</f>
        <v/>
      </c>
      <c r="K172" s="29" t="str">
        <f t="array" ref="K172">IF(AND(M172&lt;&gt;"",L172&lt;&gt;$L$4:L171),COUNTIF($L$5:$L$1000002,L172),"")</f>
        <v/>
      </c>
      <c r="L172" s="31" t="str">
        <f t="shared" si="11"/>
        <v/>
      </c>
      <c r="M172" s="41"/>
      <c r="N172" s="42"/>
      <c r="O172" s="31" t="str">
        <f>IF(C172&lt;&gt;"",IF(VLOOKUP(E172,Codes!A:H,8,FALSE)=L172,"OK","CHEK"),"")</f>
        <v/>
      </c>
    </row>
    <row r="173" spans="1:15" ht="30" customHeight="1" x14ac:dyDescent="0.25">
      <c r="A173" s="32" t="str">
        <f t="shared" si="9"/>
        <v/>
      </c>
      <c r="B173" s="33" t="str">
        <f>IF(C173&lt;&gt;"",COUNTIF($C$5:C173,C173),"")</f>
        <v/>
      </c>
      <c r="C173" s="30" t="str">
        <f>IF(F173&lt;&gt;"",IFERROR(VLOOKUP(RIGHT(LEFT(F173,FIND("/",F173)-1),4),Codes!$A:$H,2,FALSE),"الكود غير صحيح"),"")</f>
        <v/>
      </c>
      <c r="D173" s="29" t="str">
        <f t="array" ref="D173">IF(AND(E173&lt;&gt;E172,F173&lt;&gt;"",E173&lt;&gt;$E$4:E172),COUNTIF($E$5:$E$1000002,E173),"")</f>
        <v/>
      </c>
      <c r="E173" s="31" t="str">
        <f t="shared" si="8"/>
        <v/>
      </c>
      <c r="F173" s="41"/>
      <c r="G173" s="42"/>
      <c r="H173" s="34" t="str">
        <f t="shared" si="10"/>
        <v/>
      </c>
      <c r="I173" s="33" t="str">
        <f>IF(J173&lt;&gt;"",COUNTIF($J$5:J173,J173),"")</f>
        <v/>
      </c>
      <c r="J173" s="30" t="str">
        <f>IF(M173&lt;&gt;"",IFERROR(VLOOKUP(RIGHT(LEFT(M173,FIND("/",M173)-1),4),Codes!$A:$H,2,FALSE),"الكود غير صحيح"),"")</f>
        <v/>
      </c>
      <c r="K173" s="29" t="str">
        <f t="array" ref="K173">IF(AND(M173&lt;&gt;"",L173&lt;&gt;$L$4:L172),COUNTIF($L$5:$L$1000002,L173),"")</f>
        <v/>
      </c>
      <c r="L173" s="31" t="str">
        <f t="shared" si="11"/>
        <v/>
      </c>
      <c r="M173" s="41"/>
      <c r="N173" s="42"/>
      <c r="O173" s="31" t="str">
        <f>IF(C173&lt;&gt;"",IF(VLOOKUP(E173,Codes!A:H,8,FALSE)=L173,"OK","CHEK"),"")</f>
        <v/>
      </c>
    </row>
    <row r="174" spans="1:15" ht="30" customHeight="1" x14ac:dyDescent="0.25">
      <c r="A174" s="32" t="str">
        <f t="shared" si="9"/>
        <v/>
      </c>
      <c r="B174" s="33" t="str">
        <f>IF(C174&lt;&gt;"",COUNTIF($C$5:C174,C174),"")</f>
        <v/>
      </c>
      <c r="C174" s="30" t="str">
        <f>IF(F174&lt;&gt;"",IFERROR(VLOOKUP(RIGHT(LEFT(F174,FIND("/",F174)-1),4),Codes!$A:$H,2,FALSE),"الكود غير صحيح"),"")</f>
        <v/>
      </c>
      <c r="D174" s="29" t="str">
        <f t="array" ref="D174">IF(AND(E174&lt;&gt;E173,F174&lt;&gt;"",E174&lt;&gt;$E$4:E173),COUNTIF($E$5:$E$1000002,E174),"")</f>
        <v/>
      </c>
      <c r="E174" s="31" t="str">
        <f t="shared" si="8"/>
        <v/>
      </c>
      <c r="F174" s="41"/>
      <c r="G174" s="42"/>
      <c r="H174" s="34" t="str">
        <f t="shared" si="10"/>
        <v/>
      </c>
      <c r="I174" s="33" t="str">
        <f>IF(J174&lt;&gt;"",COUNTIF($J$5:J174,J174),"")</f>
        <v/>
      </c>
      <c r="J174" s="30" t="str">
        <f>IF(M174&lt;&gt;"",IFERROR(VLOOKUP(RIGHT(LEFT(M174,FIND("/",M174)-1),4),Codes!$A:$H,2,FALSE),"الكود غير صحيح"),"")</f>
        <v/>
      </c>
      <c r="K174" s="29" t="str">
        <f t="array" ref="K174">IF(AND(M174&lt;&gt;"",L174&lt;&gt;$L$4:L173),COUNTIF($L$5:$L$1000002,L174),"")</f>
        <v/>
      </c>
      <c r="L174" s="31" t="str">
        <f t="shared" si="11"/>
        <v/>
      </c>
      <c r="M174" s="41"/>
      <c r="N174" s="42"/>
      <c r="O174" s="31" t="str">
        <f>IF(C174&lt;&gt;"",IF(VLOOKUP(E174,Codes!A:H,8,FALSE)=L174,"OK","CHEK"),"")</f>
        <v/>
      </c>
    </row>
    <row r="175" spans="1:15" ht="30" customHeight="1" x14ac:dyDescent="0.25">
      <c r="A175" s="32" t="str">
        <f t="shared" si="9"/>
        <v/>
      </c>
      <c r="B175" s="33" t="str">
        <f>IF(C175&lt;&gt;"",COUNTIF($C$5:C175,C175),"")</f>
        <v/>
      </c>
      <c r="C175" s="30" t="str">
        <f>IF(F175&lt;&gt;"",IFERROR(VLOOKUP(RIGHT(LEFT(F175,FIND("/",F175)-1),4),Codes!$A:$H,2,FALSE),"الكود غير صحيح"),"")</f>
        <v/>
      </c>
      <c r="D175" s="29" t="str">
        <f t="array" ref="D175">IF(AND(E175&lt;&gt;E174,F175&lt;&gt;"",E175&lt;&gt;$E$4:E174),COUNTIF($E$5:$E$1000002,E175),"")</f>
        <v/>
      </c>
      <c r="E175" s="31" t="str">
        <f t="shared" si="8"/>
        <v/>
      </c>
      <c r="F175" s="41"/>
      <c r="G175" s="42"/>
      <c r="H175" s="34" t="str">
        <f t="shared" si="10"/>
        <v/>
      </c>
      <c r="I175" s="33" t="str">
        <f>IF(J175&lt;&gt;"",COUNTIF($J$5:J175,J175),"")</f>
        <v/>
      </c>
      <c r="J175" s="30" t="str">
        <f>IF(M175&lt;&gt;"",IFERROR(VLOOKUP(RIGHT(LEFT(M175,FIND("/",M175)-1),4),Codes!$A:$H,2,FALSE),"الكود غير صحيح"),"")</f>
        <v/>
      </c>
      <c r="K175" s="29" t="str">
        <f t="array" ref="K175">IF(AND(M175&lt;&gt;"",L175&lt;&gt;$L$4:L174),COUNTIF($L$5:$L$1000002,L175),"")</f>
        <v/>
      </c>
      <c r="L175" s="31" t="str">
        <f t="shared" si="11"/>
        <v/>
      </c>
      <c r="M175" s="41"/>
      <c r="N175" s="42"/>
      <c r="O175" s="31" t="str">
        <f>IF(C175&lt;&gt;"",IF(VLOOKUP(E175,Codes!A:H,8,FALSE)=L175,"OK","CHEK"),"")</f>
        <v/>
      </c>
    </row>
    <row r="176" spans="1:15" ht="30" customHeight="1" x14ac:dyDescent="0.25">
      <c r="A176" s="32" t="str">
        <f t="shared" si="9"/>
        <v/>
      </c>
      <c r="B176" s="33" t="str">
        <f>IF(C176&lt;&gt;"",COUNTIF($C$5:C176,C176),"")</f>
        <v/>
      </c>
      <c r="C176" s="30" t="str">
        <f>IF(F176&lt;&gt;"",IFERROR(VLOOKUP(RIGHT(LEFT(F176,FIND("/",F176)-1),4),Codes!$A:$H,2,FALSE),"الكود غير صحيح"),"")</f>
        <v/>
      </c>
      <c r="D176" s="29" t="str">
        <f t="array" ref="D176">IF(AND(E176&lt;&gt;E175,F176&lt;&gt;"",E176&lt;&gt;$E$4:E175),COUNTIF($E$5:$E$1000002,E176),"")</f>
        <v/>
      </c>
      <c r="E176" s="31" t="str">
        <f t="shared" si="8"/>
        <v/>
      </c>
      <c r="F176" s="41"/>
      <c r="G176" s="42"/>
      <c r="H176" s="34" t="str">
        <f t="shared" si="10"/>
        <v/>
      </c>
      <c r="I176" s="33" t="str">
        <f>IF(J176&lt;&gt;"",COUNTIF($J$5:J176,J176),"")</f>
        <v/>
      </c>
      <c r="J176" s="30" t="str">
        <f>IF(M176&lt;&gt;"",IFERROR(VLOOKUP(RIGHT(LEFT(M176,FIND("/",M176)-1),4),Codes!$A:$H,2,FALSE),"الكود غير صحيح"),"")</f>
        <v/>
      </c>
      <c r="K176" s="29" t="str">
        <f t="array" ref="K176">IF(AND(M176&lt;&gt;"",L176&lt;&gt;$L$4:L175),COUNTIF($L$5:$L$1000002,L176),"")</f>
        <v/>
      </c>
      <c r="L176" s="31" t="str">
        <f t="shared" si="11"/>
        <v/>
      </c>
      <c r="M176" s="41"/>
      <c r="N176" s="42"/>
      <c r="O176" s="31" t="str">
        <f>IF(C176&lt;&gt;"",IF(VLOOKUP(E176,Codes!A:H,8,FALSE)=L176,"OK","CHEK"),"")</f>
        <v/>
      </c>
    </row>
    <row r="177" spans="1:15" ht="30" customHeight="1" x14ac:dyDescent="0.25">
      <c r="A177" s="32" t="str">
        <f t="shared" si="9"/>
        <v/>
      </c>
      <c r="B177" s="33" t="str">
        <f>IF(C177&lt;&gt;"",COUNTIF($C$5:C177,C177),"")</f>
        <v/>
      </c>
      <c r="C177" s="30" t="str">
        <f>IF(F177&lt;&gt;"",IFERROR(VLOOKUP(RIGHT(LEFT(F177,FIND("/",F177)-1),4),Codes!$A:$H,2,FALSE),"الكود غير صحيح"),"")</f>
        <v/>
      </c>
      <c r="D177" s="29" t="str">
        <f t="array" ref="D177">IF(AND(E177&lt;&gt;E176,F177&lt;&gt;"",E177&lt;&gt;$E$4:E176),COUNTIF($E$5:$E$1000002,E177),"")</f>
        <v/>
      </c>
      <c r="E177" s="31" t="str">
        <f t="shared" si="8"/>
        <v/>
      </c>
      <c r="F177" s="41"/>
      <c r="G177" s="42"/>
      <c r="H177" s="34" t="str">
        <f t="shared" si="10"/>
        <v/>
      </c>
      <c r="I177" s="33" t="str">
        <f>IF(J177&lt;&gt;"",COUNTIF($J$5:J177,J177),"")</f>
        <v/>
      </c>
      <c r="J177" s="30" t="str">
        <f>IF(M177&lt;&gt;"",IFERROR(VLOOKUP(RIGHT(LEFT(M177,FIND("/",M177)-1),4),Codes!$A:$H,2,FALSE),"الكود غير صحيح"),"")</f>
        <v/>
      </c>
      <c r="K177" s="29" t="str">
        <f t="array" ref="K177">IF(AND(M177&lt;&gt;"",L177&lt;&gt;$L$4:L176),COUNTIF($L$5:$L$1000002,L177),"")</f>
        <v/>
      </c>
      <c r="L177" s="31" t="str">
        <f t="shared" si="11"/>
        <v/>
      </c>
      <c r="M177" s="41"/>
      <c r="N177" s="42"/>
      <c r="O177" s="31" t="str">
        <f>IF(C177&lt;&gt;"",IF(VLOOKUP(E177,Codes!A:H,8,FALSE)=L177,"OK","CHEK"),"")</f>
        <v/>
      </c>
    </row>
    <row r="178" spans="1:15" ht="30" customHeight="1" x14ac:dyDescent="0.25">
      <c r="A178" s="32" t="str">
        <f t="shared" si="9"/>
        <v/>
      </c>
      <c r="B178" s="33" t="str">
        <f>IF(C178&lt;&gt;"",COUNTIF($C$5:C178,C178),"")</f>
        <v/>
      </c>
      <c r="C178" s="30" t="str">
        <f>IF(F178&lt;&gt;"",IFERROR(VLOOKUP(RIGHT(LEFT(F178,FIND("/",F178)-1),4),Codes!$A:$H,2,FALSE),"الكود غير صحيح"),"")</f>
        <v/>
      </c>
      <c r="D178" s="29" t="str">
        <f t="array" ref="D178">IF(AND(E178&lt;&gt;E177,F178&lt;&gt;"",E178&lt;&gt;$E$4:E177),COUNTIF($E$5:$E$1000002,E178),"")</f>
        <v/>
      </c>
      <c r="E178" s="31" t="str">
        <f t="shared" si="8"/>
        <v/>
      </c>
      <c r="F178" s="41"/>
      <c r="G178" s="42"/>
      <c r="H178" s="34" t="str">
        <f t="shared" si="10"/>
        <v/>
      </c>
      <c r="I178" s="33" t="str">
        <f>IF(J178&lt;&gt;"",COUNTIF($J$5:J178,J178),"")</f>
        <v/>
      </c>
      <c r="J178" s="30" t="str">
        <f>IF(M178&lt;&gt;"",IFERROR(VLOOKUP(RIGHT(LEFT(M178,FIND("/",M178)-1),4),Codes!$A:$H,2,FALSE),"الكود غير صحيح"),"")</f>
        <v/>
      </c>
      <c r="K178" s="29" t="str">
        <f t="array" ref="K178">IF(AND(M178&lt;&gt;"",L178&lt;&gt;$L$4:L177),COUNTIF($L$5:$L$1000002,L178),"")</f>
        <v/>
      </c>
      <c r="L178" s="31" t="str">
        <f t="shared" si="11"/>
        <v/>
      </c>
      <c r="M178" s="41"/>
      <c r="N178" s="42"/>
      <c r="O178" s="31" t="str">
        <f>IF(C178&lt;&gt;"",IF(VLOOKUP(E178,Codes!A:H,8,FALSE)=L178,"OK","CHEK"),"")</f>
        <v/>
      </c>
    </row>
    <row r="179" spans="1:15" ht="30" customHeight="1" x14ac:dyDescent="0.25">
      <c r="A179" s="32" t="str">
        <f t="shared" si="9"/>
        <v/>
      </c>
      <c r="B179" s="33" t="str">
        <f>IF(C179&lt;&gt;"",COUNTIF($C$5:C179,C179),"")</f>
        <v/>
      </c>
      <c r="C179" s="30" t="str">
        <f>IF(F179&lt;&gt;"",IFERROR(VLOOKUP(RIGHT(LEFT(F179,FIND("/",F179)-1),4),Codes!$A:$H,2,FALSE),"الكود غير صحيح"),"")</f>
        <v/>
      </c>
      <c r="D179" s="29" t="str">
        <f t="array" ref="D179">IF(AND(E179&lt;&gt;E178,F179&lt;&gt;"",E179&lt;&gt;$E$4:E178),COUNTIF($E$5:$E$1000002,E179),"")</f>
        <v/>
      </c>
      <c r="E179" s="31" t="str">
        <f t="shared" si="8"/>
        <v/>
      </c>
      <c r="F179" s="41"/>
      <c r="G179" s="42"/>
      <c r="H179" s="34" t="str">
        <f t="shared" si="10"/>
        <v/>
      </c>
      <c r="I179" s="33" t="str">
        <f>IF(J179&lt;&gt;"",COUNTIF($J$5:J179,J179),"")</f>
        <v/>
      </c>
      <c r="J179" s="30" t="str">
        <f>IF(M179&lt;&gt;"",IFERROR(VLOOKUP(RIGHT(LEFT(M179,FIND("/",M179)-1),4),Codes!$A:$H,2,FALSE),"الكود غير صحيح"),"")</f>
        <v/>
      </c>
      <c r="K179" s="29" t="str">
        <f t="array" ref="K179">IF(AND(M179&lt;&gt;"",L179&lt;&gt;$L$4:L178),COUNTIF($L$5:$L$1000002,L179),"")</f>
        <v/>
      </c>
      <c r="L179" s="31" t="str">
        <f t="shared" si="11"/>
        <v/>
      </c>
      <c r="M179" s="41"/>
      <c r="N179" s="42"/>
      <c r="O179" s="31" t="str">
        <f>IF(C179&lt;&gt;"",IF(VLOOKUP(E179,Codes!A:H,8,FALSE)=L179,"OK","CHEK"),"")</f>
        <v/>
      </c>
    </row>
    <row r="180" spans="1:15" ht="30" customHeight="1" x14ac:dyDescent="0.25">
      <c r="A180" s="32" t="str">
        <f t="shared" si="9"/>
        <v/>
      </c>
      <c r="B180" s="33" t="str">
        <f>IF(C180&lt;&gt;"",COUNTIF($C$5:C180,C180),"")</f>
        <v/>
      </c>
      <c r="C180" s="30" t="str">
        <f>IF(F180&lt;&gt;"",IFERROR(VLOOKUP(RIGHT(LEFT(F180,FIND("/",F180)-1),4),Codes!$A:$H,2,FALSE),"الكود غير صحيح"),"")</f>
        <v/>
      </c>
      <c r="D180" s="29" t="str">
        <f t="array" ref="D180">IF(AND(E180&lt;&gt;E179,F180&lt;&gt;"",E180&lt;&gt;$E$4:E179),COUNTIF($E$5:$E$1000002,E180),"")</f>
        <v/>
      </c>
      <c r="E180" s="31" t="str">
        <f t="shared" si="8"/>
        <v/>
      </c>
      <c r="F180" s="41"/>
      <c r="G180" s="42"/>
      <c r="H180" s="34" t="str">
        <f t="shared" si="10"/>
        <v/>
      </c>
      <c r="I180" s="33" t="str">
        <f>IF(J180&lt;&gt;"",COUNTIF($J$5:J180,J180),"")</f>
        <v/>
      </c>
      <c r="J180" s="30" t="str">
        <f>IF(M180&lt;&gt;"",IFERROR(VLOOKUP(RIGHT(LEFT(M180,FIND("/",M180)-1),4),Codes!$A:$H,2,FALSE),"الكود غير صحيح"),"")</f>
        <v/>
      </c>
      <c r="K180" s="29" t="str">
        <f t="array" ref="K180">IF(AND(M180&lt;&gt;"",L180&lt;&gt;$L$4:L179),COUNTIF($L$5:$L$1000002,L180),"")</f>
        <v/>
      </c>
      <c r="L180" s="31" t="str">
        <f t="shared" si="11"/>
        <v/>
      </c>
      <c r="M180" s="41"/>
      <c r="N180" s="42"/>
      <c r="O180" s="31" t="str">
        <f>IF(C180&lt;&gt;"",IF(VLOOKUP(E180,Codes!A:H,8,FALSE)=L180,"OK","CHEK"),"")</f>
        <v/>
      </c>
    </row>
    <row r="181" spans="1:15" ht="30" customHeight="1" x14ac:dyDescent="0.25">
      <c r="A181" s="32" t="str">
        <f t="shared" si="9"/>
        <v/>
      </c>
      <c r="B181" s="33" t="str">
        <f>IF(C181&lt;&gt;"",COUNTIF($C$5:C181,C181),"")</f>
        <v/>
      </c>
      <c r="C181" s="30" t="str">
        <f>IF(F181&lt;&gt;"",IFERROR(VLOOKUP(RIGHT(LEFT(F181,FIND("/",F181)-1),4),Codes!$A:$H,2,FALSE),"الكود غير صحيح"),"")</f>
        <v/>
      </c>
      <c r="D181" s="29" t="str">
        <f t="array" ref="D181">IF(AND(E181&lt;&gt;E180,F181&lt;&gt;"",E181&lt;&gt;$E$4:E180),COUNTIF($E$5:$E$1000002,E181),"")</f>
        <v/>
      </c>
      <c r="E181" s="31" t="str">
        <f t="shared" si="8"/>
        <v/>
      </c>
      <c r="F181" s="41"/>
      <c r="G181" s="42"/>
      <c r="H181" s="34" t="str">
        <f t="shared" si="10"/>
        <v/>
      </c>
      <c r="I181" s="33" t="str">
        <f>IF(J181&lt;&gt;"",COUNTIF($J$5:J181,J181),"")</f>
        <v/>
      </c>
      <c r="J181" s="30" t="str">
        <f>IF(M181&lt;&gt;"",IFERROR(VLOOKUP(RIGHT(LEFT(M181,FIND("/",M181)-1),4),Codes!$A:$H,2,FALSE),"الكود غير صحيح"),"")</f>
        <v/>
      </c>
      <c r="K181" s="29" t="str">
        <f t="array" ref="K181">IF(AND(M181&lt;&gt;"",L181&lt;&gt;$L$4:L180),COUNTIF($L$5:$L$1000002,L181),"")</f>
        <v/>
      </c>
      <c r="L181" s="31" t="str">
        <f t="shared" si="11"/>
        <v/>
      </c>
      <c r="M181" s="41"/>
      <c r="N181" s="42"/>
      <c r="O181" s="31" t="str">
        <f>IF(C181&lt;&gt;"",IF(VLOOKUP(E181,Codes!A:H,8,FALSE)=L181,"OK","CHEK"),"")</f>
        <v/>
      </c>
    </row>
    <row r="182" spans="1:15" ht="30" customHeight="1" x14ac:dyDescent="0.25">
      <c r="A182" s="32" t="str">
        <f t="shared" si="9"/>
        <v/>
      </c>
      <c r="B182" s="33" t="str">
        <f>IF(C182&lt;&gt;"",COUNTIF($C$5:C182,C182),"")</f>
        <v/>
      </c>
      <c r="C182" s="30" t="str">
        <f>IF(F182&lt;&gt;"",IFERROR(VLOOKUP(RIGHT(LEFT(F182,FIND("/",F182)-1),4),Codes!$A:$H,2,FALSE),"الكود غير صحيح"),"")</f>
        <v/>
      </c>
      <c r="D182" s="29" t="str">
        <f t="array" ref="D182">IF(AND(E182&lt;&gt;E181,F182&lt;&gt;"",E182&lt;&gt;$E$4:E181),COUNTIF($E$5:$E$1000002,E182),"")</f>
        <v/>
      </c>
      <c r="E182" s="31" t="str">
        <f t="shared" si="8"/>
        <v/>
      </c>
      <c r="F182" s="41"/>
      <c r="G182" s="42"/>
      <c r="H182" s="34" t="str">
        <f t="shared" si="10"/>
        <v/>
      </c>
      <c r="I182" s="33" t="str">
        <f>IF(J182&lt;&gt;"",COUNTIF($J$5:J182,J182),"")</f>
        <v/>
      </c>
      <c r="J182" s="30" t="str">
        <f>IF(M182&lt;&gt;"",IFERROR(VLOOKUP(RIGHT(LEFT(M182,FIND("/",M182)-1),4),Codes!$A:$H,2,FALSE),"الكود غير صحيح"),"")</f>
        <v/>
      </c>
      <c r="K182" s="29" t="str">
        <f t="array" ref="K182">IF(AND(M182&lt;&gt;"",L182&lt;&gt;$L$4:L181),COUNTIF($L$5:$L$1000002,L182),"")</f>
        <v/>
      </c>
      <c r="L182" s="31" t="str">
        <f t="shared" si="11"/>
        <v/>
      </c>
      <c r="M182" s="41"/>
      <c r="N182" s="42"/>
      <c r="O182" s="31" t="str">
        <f>IF(C182&lt;&gt;"",IF(VLOOKUP(E182,Codes!A:H,8,FALSE)=L182,"OK","CHEK"),"")</f>
        <v/>
      </c>
    </row>
    <row r="183" spans="1:15" ht="30" customHeight="1" x14ac:dyDescent="0.25">
      <c r="A183" s="32" t="str">
        <f t="shared" si="9"/>
        <v/>
      </c>
      <c r="B183" s="33" t="str">
        <f>IF(C183&lt;&gt;"",COUNTIF($C$5:C183,C183),"")</f>
        <v/>
      </c>
      <c r="C183" s="30" t="str">
        <f>IF(F183&lt;&gt;"",IFERROR(VLOOKUP(RIGHT(LEFT(F183,FIND("/",F183)-1),4),Codes!$A:$H,2,FALSE),"الكود غير صحيح"),"")</f>
        <v/>
      </c>
      <c r="D183" s="29" t="str">
        <f t="array" ref="D183">IF(AND(E183&lt;&gt;E182,F183&lt;&gt;"",E183&lt;&gt;$E$4:E182),COUNTIF($E$5:$E$1000002,E183),"")</f>
        <v/>
      </c>
      <c r="E183" s="31" t="str">
        <f t="shared" si="8"/>
        <v/>
      </c>
      <c r="F183" s="41"/>
      <c r="G183" s="42"/>
      <c r="H183" s="34" t="str">
        <f t="shared" si="10"/>
        <v/>
      </c>
      <c r="I183" s="33" t="str">
        <f>IF(J183&lt;&gt;"",COUNTIF($J$5:J183,J183),"")</f>
        <v/>
      </c>
      <c r="J183" s="30" t="str">
        <f>IF(M183&lt;&gt;"",IFERROR(VLOOKUP(RIGHT(LEFT(M183,FIND("/",M183)-1),4),Codes!$A:$H,2,FALSE),"الكود غير صحيح"),"")</f>
        <v/>
      </c>
      <c r="K183" s="29" t="str">
        <f t="array" ref="K183">IF(AND(M183&lt;&gt;"",L183&lt;&gt;$L$4:L182),COUNTIF($L$5:$L$1000002,L183),"")</f>
        <v/>
      </c>
      <c r="L183" s="31" t="str">
        <f t="shared" si="11"/>
        <v/>
      </c>
      <c r="M183" s="41"/>
      <c r="N183" s="42"/>
      <c r="O183" s="31" t="str">
        <f>IF(C183&lt;&gt;"",IF(VLOOKUP(E183,Codes!A:H,8,FALSE)=L183,"OK","CHEK"),"")</f>
        <v/>
      </c>
    </row>
    <row r="184" spans="1:15" ht="30" customHeight="1" x14ac:dyDescent="0.25">
      <c r="A184" s="32" t="str">
        <f t="shared" si="9"/>
        <v/>
      </c>
      <c r="B184" s="33" t="str">
        <f>IF(C184&lt;&gt;"",COUNTIF($C$5:C184,C184),"")</f>
        <v/>
      </c>
      <c r="C184" s="30" t="str">
        <f>IF(F184&lt;&gt;"",IFERROR(VLOOKUP(RIGHT(LEFT(F184,FIND("/",F184)-1),4),Codes!$A:$H,2,FALSE),"الكود غير صحيح"),"")</f>
        <v/>
      </c>
      <c r="D184" s="29" t="str">
        <f t="array" ref="D184">IF(AND(E184&lt;&gt;E183,F184&lt;&gt;"",E184&lt;&gt;$E$4:E183),COUNTIF($E$5:$E$1000002,E184),"")</f>
        <v/>
      </c>
      <c r="E184" s="31" t="str">
        <f t="shared" si="8"/>
        <v/>
      </c>
      <c r="F184" s="41"/>
      <c r="G184" s="42"/>
      <c r="H184" s="34" t="str">
        <f t="shared" si="10"/>
        <v/>
      </c>
      <c r="I184" s="33" t="str">
        <f>IF(J184&lt;&gt;"",COUNTIF($J$5:J184,J184),"")</f>
        <v/>
      </c>
      <c r="J184" s="30" t="str">
        <f>IF(M184&lt;&gt;"",IFERROR(VLOOKUP(RIGHT(LEFT(M184,FIND("/",M184)-1),4),Codes!$A:$H,2,FALSE),"الكود غير صحيح"),"")</f>
        <v/>
      </c>
      <c r="K184" s="29" t="str">
        <f t="array" ref="K184">IF(AND(M184&lt;&gt;"",L184&lt;&gt;$L$4:L183),COUNTIF($L$5:$L$1000002,L184),"")</f>
        <v/>
      </c>
      <c r="L184" s="31" t="str">
        <f t="shared" si="11"/>
        <v/>
      </c>
      <c r="M184" s="41"/>
      <c r="N184" s="42"/>
      <c r="O184" s="31" t="str">
        <f>IF(C184&lt;&gt;"",IF(VLOOKUP(E184,Codes!A:H,8,FALSE)=L184,"OK","CHEK"),"")</f>
        <v/>
      </c>
    </row>
    <row r="185" spans="1:15" ht="30" customHeight="1" x14ac:dyDescent="0.25">
      <c r="A185" s="32" t="str">
        <f t="shared" si="9"/>
        <v/>
      </c>
      <c r="B185" s="33" t="str">
        <f>IF(C185&lt;&gt;"",COUNTIF($C$5:C185,C185),"")</f>
        <v/>
      </c>
      <c r="C185" s="30" t="str">
        <f>IF(F185&lt;&gt;"",IFERROR(VLOOKUP(RIGHT(LEFT(F185,FIND("/",F185)-1),4),Codes!$A:$H,2,FALSE),"الكود غير صحيح"),"")</f>
        <v/>
      </c>
      <c r="D185" s="29" t="str">
        <f t="array" ref="D185">IF(AND(E185&lt;&gt;E184,F185&lt;&gt;"",E185&lt;&gt;$E$4:E184),COUNTIF($E$5:$E$1000002,E185),"")</f>
        <v/>
      </c>
      <c r="E185" s="31" t="str">
        <f t="shared" si="8"/>
        <v/>
      </c>
      <c r="F185" s="41"/>
      <c r="G185" s="42"/>
      <c r="H185" s="34" t="str">
        <f t="shared" si="10"/>
        <v/>
      </c>
      <c r="I185" s="33" t="str">
        <f>IF(J185&lt;&gt;"",COUNTIF($J$5:J185,J185),"")</f>
        <v/>
      </c>
      <c r="J185" s="30" t="str">
        <f>IF(M185&lt;&gt;"",IFERROR(VLOOKUP(RIGHT(LEFT(M185,FIND("/",M185)-1),4),Codes!$A:$H,2,FALSE),"الكود غير صحيح"),"")</f>
        <v/>
      </c>
      <c r="K185" s="29" t="str">
        <f t="array" ref="K185">IF(AND(M185&lt;&gt;"",L185&lt;&gt;$L$4:L184),COUNTIF($L$5:$L$1000002,L185),"")</f>
        <v/>
      </c>
      <c r="L185" s="31" t="str">
        <f t="shared" si="11"/>
        <v/>
      </c>
      <c r="M185" s="41"/>
      <c r="N185" s="42"/>
      <c r="O185" s="31" t="str">
        <f>IF(C185&lt;&gt;"",IF(VLOOKUP(E185,Codes!A:H,8,FALSE)=L185,"OK","CHEK"),"")</f>
        <v/>
      </c>
    </row>
    <row r="186" spans="1:15" ht="30" customHeight="1" x14ac:dyDescent="0.25">
      <c r="A186" s="32" t="str">
        <f t="shared" si="9"/>
        <v/>
      </c>
      <c r="B186" s="33" t="str">
        <f>IF(C186&lt;&gt;"",COUNTIF($C$5:C186,C186),"")</f>
        <v/>
      </c>
      <c r="C186" s="30" t="str">
        <f>IF(F186&lt;&gt;"",IFERROR(VLOOKUP(RIGHT(LEFT(F186,FIND("/",F186)-1),4),Codes!$A:$H,2,FALSE),"الكود غير صحيح"),"")</f>
        <v/>
      </c>
      <c r="D186" s="29" t="str">
        <f t="array" ref="D186">IF(AND(E186&lt;&gt;E185,F186&lt;&gt;"",E186&lt;&gt;$E$4:E185),COUNTIF($E$5:$E$1000002,E186),"")</f>
        <v/>
      </c>
      <c r="E186" s="31" t="str">
        <f t="shared" si="8"/>
        <v/>
      </c>
      <c r="F186" s="41"/>
      <c r="G186" s="42"/>
      <c r="H186" s="34" t="str">
        <f t="shared" si="10"/>
        <v/>
      </c>
      <c r="I186" s="33" t="str">
        <f>IF(J186&lt;&gt;"",COUNTIF($J$5:J186,J186),"")</f>
        <v/>
      </c>
      <c r="J186" s="30" t="str">
        <f>IF(M186&lt;&gt;"",IFERROR(VLOOKUP(RIGHT(LEFT(M186,FIND("/",M186)-1),4),Codes!$A:$H,2,FALSE),"الكود غير صحيح"),"")</f>
        <v/>
      </c>
      <c r="K186" s="29" t="str">
        <f t="array" ref="K186">IF(AND(M186&lt;&gt;"",L186&lt;&gt;$L$4:L185),COUNTIF($L$5:$L$1000002,L186),"")</f>
        <v/>
      </c>
      <c r="L186" s="31" t="str">
        <f t="shared" si="11"/>
        <v/>
      </c>
      <c r="M186" s="41"/>
      <c r="N186" s="42"/>
      <c r="O186" s="31" t="str">
        <f>IF(C186&lt;&gt;"",IF(VLOOKUP(E186,Codes!A:H,8,FALSE)=L186,"OK","CHEK"),"")</f>
        <v/>
      </c>
    </row>
    <row r="187" spans="1:15" ht="30" customHeight="1" x14ac:dyDescent="0.25">
      <c r="A187" s="32" t="str">
        <f t="shared" si="9"/>
        <v/>
      </c>
      <c r="B187" s="33" t="str">
        <f>IF(C187&lt;&gt;"",COUNTIF($C$5:C187,C187),"")</f>
        <v/>
      </c>
      <c r="C187" s="30" t="str">
        <f>IF(F187&lt;&gt;"",IFERROR(VLOOKUP(RIGHT(LEFT(F187,FIND("/",F187)-1),4),Codes!$A:$H,2,FALSE),"الكود غير صحيح"),"")</f>
        <v/>
      </c>
      <c r="D187" s="29" t="str">
        <f t="array" ref="D187">IF(AND(E187&lt;&gt;E186,F187&lt;&gt;"",E187&lt;&gt;$E$4:E186),COUNTIF($E$5:$E$1000002,E187),"")</f>
        <v/>
      </c>
      <c r="E187" s="31" t="str">
        <f t="shared" si="8"/>
        <v/>
      </c>
      <c r="F187" s="38"/>
      <c r="G187" s="39"/>
      <c r="H187" s="34" t="str">
        <f t="shared" si="10"/>
        <v/>
      </c>
      <c r="I187" s="33" t="str">
        <f>IF(J187&lt;&gt;"",COUNTIF($J$5:J187,J187),"")</f>
        <v/>
      </c>
      <c r="J187" s="30" t="str">
        <f>IF(M187&lt;&gt;"",IFERROR(VLOOKUP(RIGHT(LEFT(M187,FIND("/",M187)-1),4),Codes!$A:$H,2,FALSE),"الكود غير صحيح"),"")</f>
        <v/>
      </c>
      <c r="K187" s="29" t="str">
        <f t="array" ref="K187">IF(AND(M187&lt;&gt;"",L187&lt;&gt;$L$4:L186),COUNTIF($L$5:$L$1000002,L187),"")</f>
        <v/>
      </c>
      <c r="L187" s="31" t="str">
        <f t="shared" si="11"/>
        <v/>
      </c>
      <c r="M187" s="41"/>
      <c r="N187" s="42"/>
      <c r="O187" s="31" t="str">
        <f>IF(C187&lt;&gt;"",IF(VLOOKUP(E187,Codes!A:H,8,FALSE)=L187,"OK","CHEK"),"")</f>
        <v/>
      </c>
    </row>
    <row r="188" spans="1:15" ht="30" customHeight="1" x14ac:dyDescent="0.25">
      <c r="A188" s="32" t="str">
        <f t="shared" si="9"/>
        <v/>
      </c>
      <c r="B188" s="33" t="str">
        <f>IF(C188&lt;&gt;"",COUNTIF($C$5:C188,C188),"")</f>
        <v/>
      </c>
      <c r="C188" s="30" t="str">
        <f>IF(F188&lt;&gt;"",IFERROR(VLOOKUP(RIGHT(LEFT(F188,FIND("/",F188)-1),4),Codes!$A:$H,2,FALSE),"الكود غير صحيح"),"")</f>
        <v/>
      </c>
      <c r="D188" s="29" t="str">
        <f t="array" ref="D188">IF(AND(E188&lt;&gt;E187,F188&lt;&gt;"",E188&lt;&gt;$E$4:E187),COUNTIF($E$5:$E$1000002,E188),"")</f>
        <v/>
      </c>
      <c r="E188" s="31" t="str">
        <f t="shared" si="8"/>
        <v/>
      </c>
      <c r="F188" s="38"/>
      <c r="G188" s="39"/>
      <c r="H188" s="34" t="str">
        <f t="shared" si="10"/>
        <v/>
      </c>
      <c r="I188" s="33" t="str">
        <f>IF(J188&lt;&gt;"",COUNTIF($J$5:J188,J188),"")</f>
        <v/>
      </c>
      <c r="J188" s="30" t="str">
        <f>IF(M188&lt;&gt;"",IFERROR(VLOOKUP(RIGHT(LEFT(M188,FIND("/",M188)-1),4),Codes!$A:$H,2,FALSE),"الكود غير صحيح"),"")</f>
        <v/>
      </c>
      <c r="K188" s="29" t="str">
        <f t="array" ref="K188">IF(AND(M188&lt;&gt;"",L188&lt;&gt;$L$4:L187),COUNTIF($L$5:$L$1000002,L188),"")</f>
        <v/>
      </c>
      <c r="L188" s="31" t="str">
        <f t="shared" si="11"/>
        <v/>
      </c>
      <c r="M188" s="41"/>
      <c r="N188" s="42"/>
      <c r="O188" s="31" t="str">
        <f>IF(C188&lt;&gt;"",IF(VLOOKUP(E188,Codes!A:H,8,FALSE)=L188,"OK","CHEK"),"")</f>
        <v/>
      </c>
    </row>
    <row r="189" spans="1:15" ht="30" customHeight="1" x14ac:dyDescent="0.25">
      <c r="A189" s="32" t="str">
        <f t="shared" si="9"/>
        <v/>
      </c>
      <c r="B189" s="33" t="str">
        <f>IF(C189&lt;&gt;"",COUNTIF($C$5:C189,C189),"")</f>
        <v/>
      </c>
      <c r="C189" s="30" t="str">
        <f>IF(F189&lt;&gt;"",IFERROR(VLOOKUP(RIGHT(LEFT(F189,FIND("/",F189)-1),4),Codes!$A:$H,2,FALSE),"الكود غير صحيح"),"")</f>
        <v/>
      </c>
      <c r="D189" s="29" t="str">
        <f t="array" ref="D189">IF(AND(E189&lt;&gt;E188,F189&lt;&gt;"",E189&lt;&gt;$E$4:E188),COUNTIF($E$5:$E$1000002,E189),"")</f>
        <v/>
      </c>
      <c r="E189" s="31" t="str">
        <f t="shared" si="8"/>
        <v/>
      </c>
      <c r="F189" s="38"/>
      <c r="G189" s="39"/>
      <c r="H189" s="34" t="str">
        <f t="shared" si="10"/>
        <v/>
      </c>
      <c r="I189" s="33" t="str">
        <f>IF(J189&lt;&gt;"",COUNTIF($J$5:J189,J189),"")</f>
        <v/>
      </c>
      <c r="J189" s="30" t="str">
        <f>IF(M189&lt;&gt;"",IFERROR(VLOOKUP(RIGHT(LEFT(M189,FIND("/",M189)-1),4),Codes!$A:$H,2,FALSE),"الكود غير صحيح"),"")</f>
        <v/>
      </c>
      <c r="K189" s="29" t="str">
        <f t="array" ref="K189">IF(AND(M189&lt;&gt;"",L189&lt;&gt;$L$4:L188),COUNTIF($L$5:$L$1000002,L189),"")</f>
        <v/>
      </c>
      <c r="L189" s="31" t="str">
        <f t="shared" si="11"/>
        <v/>
      </c>
      <c r="M189" s="41"/>
      <c r="N189" s="42"/>
      <c r="O189" s="31" t="str">
        <f>IF(C189&lt;&gt;"",IF(VLOOKUP(E189,Codes!A:H,8,FALSE)=L189,"OK","CHEK"),"")</f>
        <v/>
      </c>
    </row>
    <row r="190" spans="1:15" ht="30" customHeight="1" x14ac:dyDescent="0.25">
      <c r="A190" s="32" t="str">
        <f t="shared" si="9"/>
        <v/>
      </c>
      <c r="B190" s="33" t="str">
        <f>IF(C190&lt;&gt;"",COUNTIF($C$5:C190,C190),"")</f>
        <v/>
      </c>
      <c r="C190" s="30" t="str">
        <f>IF(F190&lt;&gt;"",IFERROR(VLOOKUP(RIGHT(LEFT(F190,FIND("/",F190)-1),4),Codes!$A:$H,2,FALSE),"الكود غير صحيح"),"")</f>
        <v/>
      </c>
      <c r="D190" s="29" t="str">
        <f t="array" ref="D190">IF(AND(E190&lt;&gt;E189,F190&lt;&gt;"",E190&lt;&gt;$E$4:E189),COUNTIF($E$5:$E$1000002,E190),"")</f>
        <v/>
      </c>
      <c r="E190" s="31" t="str">
        <f t="shared" si="8"/>
        <v/>
      </c>
      <c r="F190" s="38"/>
      <c r="G190" s="39"/>
      <c r="H190" s="34" t="str">
        <f t="shared" si="10"/>
        <v/>
      </c>
      <c r="I190" s="33" t="str">
        <f>IF(J190&lt;&gt;"",COUNTIF($J$5:J190,J190),"")</f>
        <v/>
      </c>
      <c r="J190" s="30" t="str">
        <f>IF(M190&lt;&gt;"",IFERROR(VLOOKUP(RIGHT(LEFT(M190,FIND("/",M190)-1),4),Codes!$A:$H,2,FALSE),"الكود غير صحيح"),"")</f>
        <v/>
      </c>
      <c r="K190" s="29" t="str">
        <f t="array" ref="K190">IF(AND(M190&lt;&gt;"",L190&lt;&gt;$L$4:L189),COUNTIF($L$5:$L$1000002,L190),"")</f>
        <v/>
      </c>
      <c r="L190" s="31" t="str">
        <f t="shared" si="11"/>
        <v/>
      </c>
      <c r="M190" s="41"/>
      <c r="N190" s="42"/>
      <c r="O190" s="31" t="str">
        <f>IF(C190&lt;&gt;"",IF(VLOOKUP(E190,Codes!A:H,8,FALSE)=L190,"OK","CHEK"),"")</f>
        <v/>
      </c>
    </row>
    <row r="191" spans="1:15" ht="30" customHeight="1" x14ac:dyDescent="0.25">
      <c r="A191" s="32" t="str">
        <f t="shared" si="9"/>
        <v/>
      </c>
      <c r="B191" s="33" t="str">
        <f>IF(C191&lt;&gt;"",COUNTIF($C$5:C191,C191),"")</f>
        <v/>
      </c>
      <c r="C191" s="30" t="str">
        <f>IF(F191&lt;&gt;"",IFERROR(VLOOKUP(RIGHT(LEFT(F191,FIND("/",F191)-1),4),Codes!$A:$H,2,FALSE),"الكود غير صحيح"),"")</f>
        <v/>
      </c>
      <c r="D191" s="29" t="str">
        <f t="array" ref="D191">IF(AND(E191&lt;&gt;E190,F191&lt;&gt;"",E191&lt;&gt;$E$4:E190),COUNTIF($E$5:$E$1000002,E191),"")</f>
        <v/>
      </c>
      <c r="E191" s="31" t="str">
        <f t="shared" si="8"/>
        <v/>
      </c>
      <c r="F191" s="38"/>
      <c r="G191" s="39"/>
      <c r="H191" s="34" t="str">
        <f t="shared" si="10"/>
        <v/>
      </c>
      <c r="I191" s="33" t="str">
        <f>IF(J191&lt;&gt;"",COUNTIF($J$5:J191,J191),"")</f>
        <v/>
      </c>
      <c r="J191" s="30" t="str">
        <f>IF(M191&lt;&gt;"",IFERROR(VLOOKUP(RIGHT(LEFT(M191,FIND("/",M191)-1),4),Codes!$A:$H,2,FALSE),"الكود غير صحيح"),"")</f>
        <v/>
      </c>
      <c r="K191" s="29" t="str">
        <f t="array" ref="K191">IF(AND(M191&lt;&gt;"",L191&lt;&gt;$L$4:L190),COUNTIF($L$5:$L$1000002,L191),"")</f>
        <v/>
      </c>
      <c r="L191" s="31" t="str">
        <f t="shared" si="11"/>
        <v/>
      </c>
      <c r="M191" s="41"/>
      <c r="N191" s="42"/>
      <c r="O191" s="31" t="str">
        <f>IF(C191&lt;&gt;"",IF(VLOOKUP(E191,Codes!A:H,8,FALSE)=L191,"OK","CHEK"),"")</f>
        <v/>
      </c>
    </row>
    <row r="192" spans="1:15" ht="30" customHeight="1" x14ac:dyDescent="0.25">
      <c r="A192" s="32" t="str">
        <f t="shared" si="9"/>
        <v/>
      </c>
      <c r="B192" s="33" t="str">
        <f>IF(C192&lt;&gt;"",COUNTIF($C$5:C192,C192),"")</f>
        <v/>
      </c>
      <c r="C192" s="30" t="str">
        <f>IF(F192&lt;&gt;"",IFERROR(VLOOKUP(RIGHT(LEFT(F192,FIND("/",F192)-1),4),Codes!$A:$H,2,FALSE),"الكود غير صحيح"),"")</f>
        <v/>
      </c>
      <c r="D192" s="29" t="str">
        <f t="array" ref="D192">IF(AND(E192&lt;&gt;E191,F192&lt;&gt;"",E192&lt;&gt;$E$4:E191),COUNTIF($E$5:$E$1000002,E192),"")</f>
        <v/>
      </c>
      <c r="E192" s="31" t="str">
        <f t="shared" si="8"/>
        <v/>
      </c>
      <c r="F192" s="38"/>
      <c r="G192" s="39"/>
      <c r="H192" s="34" t="str">
        <f t="shared" si="10"/>
        <v/>
      </c>
      <c r="I192" s="33" t="str">
        <f>IF(J192&lt;&gt;"",COUNTIF($J$5:J192,J192),"")</f>
        <v/>
      </c>
      <c r="J192" s="30" t="str">
        <f>IF(M192&lt;&gt;"",IFERROR(VLOOKUP(RIGHT(LEFT(M192,FIND("/",M192)-1),4),Codes!$A:$H,2,FALSE),"الكود غير صحيح"),"")</f>
        <v/>
      </c>
      <c r="K192" s="29" t="str">
        <f t="array" ref="K192">IF(AND(M192&lt;&gt;"",L192&lt;&gt;$L$4:L191),COUNTIF($L$5:$L$1000002,L192),"")</f>
        <v/>
      </c>
      <c r="L192" s="31" t="str">
        <f t="shared" si="11"/>
        <v/>
      </c>
      <c r="M192" s="41"/>
      <c r="N192" s="42"/>
      <c r="O192" s="31" t="str">
        <f>IF(C192&lt;&gt;"",IF(VLOOKUP(E192,Codes!A:H,8,FALSE)=L192,"OK","CHEK"),"")</f>
        <v/>
      </c>
    </row>
    <row r="193" spans="1:15" ht="30" customHeight="1" x14ac:dyDescent="0.25">
      <c r="A193" s="32" t="str">
        <f t="shared" si="9"/>
        <v/>
      </c>
      <c r="B193" s="33" t="str">
        <f>IF(C193&lt;&gt;"",COUNTIF($C$5:C193,C193),"")</f>
        <v/>
      </c>
      <c r="C193" s="30" t="str">
        <f>IF(F193&lt;&gt;"",IFERROR(VLOOKUP(RIGHT(LEFT(F193,FIND("/",F193)-1),4),Codes!$A:$H,2,FALSE),"الكود غير صحيح"),"")</f>
        <v/>
      </c>
      <c r="D193" s="29" t="str">
        <f t="array" ref="D193">IF(AND(E193&lt;&gt;E192,F193&lt;&gt;"",E193&lt;&gt;$E$4:E192),COUNTIF($E$5:$E$1000002,E193),"")</f>
        <v/>
      </c>
      <c r="E193" s="31" t="str">
        <f t="shared" si="8"/>
        <v/>
      </c>
      <c r="F193" s="38"/>
      <c r="G193" s="39"/>
      <c r="H193" s="34" t="str">
        <f t="shared" si="10"/>
        <v/>
      </c>
      <c r="I193" s="33" t="str">
        <f>IF(J193&lt;&gt;"",COUNTIF($J$5:J193,J193),"")</f>
        <v/>
      </c>
      <c r="J193" s="30" t="str">
        <f>IF(M193&lt;&gt;"",IFERROR(VLOOKUP(RIGHT(LEFT(M193,FIND("/",M193)-1),4),Codes!$A:$H,2,FALSE),"الكود غير صحيح"),"")</f>
        <v/>
      </c>
      <c r="K193" s="29" t="str">
        <f t="array" ref="K193">IF(AND(M193&lt;&gt;"",L193&lt;&gt;$L$4:L192),COUNTIF($L$5:$L$1000002,L193),"")</f>
        <v/>
      </c>
      <c r="L193" s="31" t="str">
        <f t="shared" si="11"/>
        <v/>
      </c>
      <c r="M193" s="41"/>
      <c r="N193" s="42"/>
      <c r="O193" s="31" t="str">
        <f>IF(C193&lt;&gt;"",IF(VLOOKUP(E193,Codes!A:H,8,FALSE)=L193,"OK","CHEK"),"")</f>
        <v/>
      </c>
    </row>
    <row r="194" spans="1:15" ht="30" customHeight="1" x14ac:dyDescent="0.25">
      <c r="A194" s="32" t="str">
        <f t="shared" si="9"/>
        <v/>
      </c>
      <c r="B194" s="33" t="str">
        <f>IF(C194&lt;&gt;"",COUNTIF($C$5:C194,C194),"")</f>
        <v/>
      </c>
      <c r="C194" s="30" t="str">
        <f>IF(F194&lt;&gt;"",IFERROR(VLOOKUP(RIGHT(LEFT(F194,FIND("/",F194)-1),4),Codes!$A:$H,2,FALSE),"الكود غير صحيح"),"")</f>
        <v/>
      </c>
      <c r="D194" s="29" t="str">
        <f t="array" ref="D194">IF(AND(E194&lt;&gt;E193,F194&lt;&gt;"",E194&lt;&gt;$E$4:E193),COUNTIF($E$5:$E$1000002,E194),"")</f>
        <v/>
      </c>
      <c r="E194" s="31" t="str">
        <f t="shared" si="8"/>
        <v/>
      </c>
      <c r="F194" s="38"/>
      <c r="G194" s="39"/>
      <c r="H194" s="34" t="str">
        <f t="shared" si="10"/>
        <v/>
      </c>
      <c r="I194" s="33" t="str">
        <f>IF(J194&lt;&gt;"",COUNTIF($J$5:J194,J194),"")</f>
        <v/>
      </c>
      <c r="J194" s="30" t="str">
        <f>IF(M194&lt;&gt;"",IFERROR(VLOOKUP(RIGHT(LEFT(M194,FIND("/",M194)-1),4),Codes!$A:$H,2,FALSE),"الكود غير صحيح"),"")</f>
        <v/>
      </c>
      <c r="K194" s="29" t="str">
        <f t="array" ref="K194">IF(AND(M194&lt;&gt;"",L194&lt;&gt;$L$4:L193),COUNTIF($L$5:$L$1000002,L194),"")</f>
        <v/>
      </c>
      <c r="L194" s="31" t="str">
        <f t="shared" si="11"/>
        <v/>
      </c>
      <c r="M194" s="41"/>
      <c r="N194" s="42"/>
      <c r="O194" s="31" t="str">
        <f>IF(C194&lt;&gt;"",IF(VLOOKUP(E194,Codes!A:H,8,FALSE)=L194,"OK","CHEK"),"")</f>
        <v/>
      </c>
    </row>
    <row r="195" spans="1:15" ht="30" customHeight="1" x14ac:dyDescent="0.25">
      <c r="A195" s="32" t="str">
        <f t="shared" si="9"/>
        <v/>
      </c>
      <c r="B195" s="33" t="str">
        <f>IF(C195&lt;&gt;"",COUNTIF($C$5:C195,C195),"")</f>
        <v/>
      </c>
      <c r="C195" s="30" t="str">
        <f>IF(F195&lt;&gt;"",IFERROR(VLOOKUP(RIGHT(LEFT(F195,FIND("/",F195)-1),4),Codes!$A:$H,2,FALSE),"الكود غير صحيح"),"")</f>
        <v/>
      </c>
      <c r="D195" s="29" t="str">
        <f t="array" ref="D195">IF(AND(E195&lt;&gt;E194,F195&lt;&gt;"",E195&lt;&gt;$E$4:E194),COUNTIF($E$5:$E$1000002,E195),"")</f>
        <v/>
      </c>
      <c r="E195" s="31" t="str">
        <f t="shared" si="8"/>
        <v/>
      </c>
      <c r="F195" s="41"/>
      <c r="G195" s="42"/>
      <c r="H195" s="34" t="str">
        <f t="shared" si="10"/>
        <v/>
      </c>
      <c r="I195" s="33" t="str">
        <f>IF(J195&lt;&gt;"",COUNTIF($J$5:J195,J195),"")</f>
        <v/>
      </c>
      <c r="J195" s="30" t="str">
        <f>IF(M195&lt;&gt;"",IFERROR(VLOOKUP(RIGHT(LEFT(M195,FIND("/",M195)-1),4),Codes!$A:$H,2,FALSE),"الكود غير صحيح"),"")</f>
        <v/>
      </c>
      <c r="K195" s="29" t="str">
        <f t="array" ref="K195">IF(AND(M195&lt;&gt;"",L195&lt;&gt;$L$4:L194),COUNTIF($L$5:$L$1000002,L195),"")</f>
        <v/>
      </c>
      <c r="L195" s="31" t="str">
        <f t="shared" si="11"/>
        <v/>
      </c>
      <c r="M195" s="41"/>
      <c r="N195" s="42"/>
      <c r="O195" s="31" t="str">
        <f>IF(C195&lt;&gt;"",IF(VLOOKUP(E195,Codes!A:H,8,FALSE)=L195,"OK","CHEK"),"")</f>
        <v/>
      </c>
    </row>
    <row r="196" spans="1:15" ht="30" customHeight="1" x14ac:dyDescent="0.25">
      <c r="A196" s="32" t="str">
        <f t="shared" si="9"/>
        <v/>
      </c>
      <c r="B196" s="33" t="str">
        <f>IF(C196&lt;&gt;"",COUNTIF($C$5:C196,C196),"")</f>
        <v/>
      </c>
      <c r="C196" s="30" t="str">
        <f>IF(F196&lt;&gt;"",IFERROR(VLOOKUP(RIGHT(LEFT(F196,FIND("/",F196)-1),4),Codes!$A:$H,2,FALSE),"الكود غير صحيح"),"")</f>
        <v/>
      </c>
      <c r="D196" s="29" t="str">
        <f t="array" ref="D196">IF(AND(E196&lt;&gt;E195,F196&lt;&gt;"",E196&lt;&gt;$E$4:E195),COUNTIF($E$5:$E$1000002,E196),"")</f>
        <v/>
      </c>
      <c r="E196" s="31" t="str">
        <f t="shared" si="8"/>
        <v/>
      </c>
      <c r="F196" s="41"/>
      <c r="G196" s="42"/>
      <c r="H196" s="34" t="str">
        <f t="shared" si="10"/>
        <v/>
      </c>
      <c r="I196" s="33" t="str">
        <f>IF(J196&lt;&gt;"",COUNTIF($J$5:J196,J196),"")</f>
        <v/>
      </c>
      <c r="J196" s="30" t="str">
        <f>IF(M196&lt;&gt;"",IFERROR(VLOOKUP(RIGHT(LEFT(M196,FIND("/",M196)-1),4),Codes!$A:$H,2,FALSE),"الكود غير صحيح"),"")</f>
        <v/>
      </c>
      <c r="K196" s="29" t="str">
        <f t="array" ref="K196">IF(AND(M196&lt;&gt;"",L196&lt;&gt;$L$4:L195),COUNTIF($L$5:$L$1000002,L196),"")</f>
        <v/>
      </c>
      <c r="L196" s="31" t="str">
        <f t="shared" si="11"/>
        <v/>
      </c>
      <c r="M196" s="41"/>
      <c r="N196" s="42"/>
      <c r="O196" s="31" t="str">
        <f>IF(C196&lt;&gt;"",IF(VLOOKUP(E196,Codes!A:H,8,FALSE)=L196,"OK","CHEK"),"")</f>
        <v/>
      </c>
    </row>
    <row r="197" spans="1:15" ht="30" customHeight="1" x14ac:dyDescent="0.25">
      <c r="A197" s="32" t="str">
        <f t="shared" si="9"/>
        <v/>
      </c>
      <c r="B197" s="33" t="str">
        <f>IF(C197&lt;&gt;"",COUNTIF($C$5:C197,C197),"")</f>
        <v/>
      </c>
      <c r="C197" s="30" t="str">
        <f>IF(F197&lt;&gt;"",IFERROR(VLOOKUP(RIGHT(LEFT(F197,FIND("/",F197)-1),4),Codes!$A:$H,2,FALSE),"الكود غير صحيح"),"")</f>
        <v/>
      </c>
      <c r="D197" s="29" t="str">
        <f t="array" ref="D197">IF(AND(E197&lt;&gt;E196,F197&lt;&gt;"",E197&lt;&gt;$E$4:E196),COUNTIF($E$5:$E$1000002,E197),"")</f>
        <v/>
      </c>
      <c r="E197" s="31" t="str">
        <f>IFERROR(MID(F197,FIND("/",F197)-4,4),"")</f>
        <v/>
      </c>
      <c r="F197" s="41"/>
      <c r="G197" s="42"/>
      <c r="H197" s="34" t="str">
        <f t="shared" si="10"/>
        <v/>
      </c>
      <c r="I197" s="33" t="str">
        <f>IF(J197&lt;&gt;"",COUNTIF($J$5:J197,J197),"")</f>
        <v/>
      </c>
      <c r="J197" s="30" t="str">
        <f>IF(M197&lt;&gt;"",IFERROR(VLOOKUP(RIGHT(LEFT(M197,FIND("/",M197)-1),4),Codes!$A:$H,2,FALSE),"الكود غير صحيح"),"")</f>
        <v/>
      </c>
      <c r="K197" s="29" t="str">
        <f t="array" ref="K197">IF(AND(M197&lt;&gt;"",L197&lt;&gt;$L$4:L196),COUNTIF($L$5:$L$1000002,L197),"")</f>
        <v/>
      </c>
      <c r="L197" s="31" t="str">
        <f t="shared" si="11"/>
        <v/>
      </c>
      <c r="M197" s="41"/>
      <c r="N197" s="42"/>
      <c r="O197" s="31" t="str">
        <f>IF(C197&lt;&gt;"",IF(VLOOKUP(E197,Codes!A:H,8,FALSE)=L197,"OK","CHEK"),"")</f>
        <v/>
      </c>
    </row>
    <row r="198" spans="1:15" ht="30" customHeight="1" x14ac:dyDescent="0.25">
      <c r="A198" s="32" t="str">
        <f>IFERROR(IF(F198&lt;&gt;"",A197+1,""),"")</f>
        <v/>
      </c>
      <c r="B198" s="33" t="str">
        <f>IF(C198&lt;&gt;"",COUNTIF($C$5:C198,C198),"")</f>
        <v/>
      </c>
      <c r="C198" s="30" t="str">
        <f>IF(F198&lt;&gt;"",IFERROR(VLOOKUP(RIGHT(LEFT(F198,FIND("/",F198)-1),4),Codes!$A:$H,2,FALSE),"الكود غير صحيح"),"")</f>
        <v/>
      </c>
      <c r="D198" s="29" t="str">
        <f t="array" ref="D198">IF(AND(E198&lt;&gt;E197,F198&lt;&gt;"",E198&lt;&gt;$E$4:E197),COUNTIF($E$5:$E$1000002,E198),"")</f>
        <v/>
      </c>
      <c r="E198" s="31" t="str">
        <f>IFERROR(MID(F198,FIND("/",F198)-4,4),"")</f>
        <v/>
      </c>
      <c r="F198" s="41"/>
      <c r="G198" s="42"/>
      <c r="H198" s="34" t="str">
        <f>IFERROR(IF(M198&lt;&gt;"",H197+1,""),"")</f>
        <v/>
      </c>
      <c r="I198" s="33" t="str">
        <f>IF(J198&lt;&gt;"",COUNTIF($J$5:J198,J198),"")</f>
        <v/>
      </c>
      <c r="J198" s="30" t="str">
        <f>IF(M198&lt;&gt;"",IFERROR(VLOOKUP(RIGHT(LEFT(M198,FIND("/",M198)-1),4),Codes!$A:$H,2,FALSE),"الكود غير صحيح"),"")</f>
        <v/>
      </c>
      <c r="K198" s="29" t="str">
        <f t="array" ref="K198">IF(AND(M198&lt;&gt;"",L198&lt;&gt;$L$4:L197),COUNTIF($L$5:$L$1000002,L198),"")</f>
        <v/>
      </c>
      <c r="L198" s="31" t="str">
        <f>IFERROR(MID(M198,FIND("/",M198)-4,4),"")</f>
        <v/>
      </c>
      <c r="M198" s="41"/>
      <c r="N198" s="42"/>
      <c r="O198" s="31" t="str">
        <f>IF(C198&lt;&gt;"",IF(VLOOKUP(E198,Codes!A:H,8,FALSE)=L198,"OK","CHEK"),"")</f>
        <v/>
      </c>
    </row>
    <row r="199" spans="1:15" ht="30" customHeight="1" x14ac:dyDescent="0.25">
      <c r="A199" s="32" t="str">
        <f>IFERROR(IF(F199&lt;&gt;"",A198+1,""),"")</f>
        <v/>
      </c>
      <c r="B199" s="33" t="str">
        <f>IF(C199&lt;&gt;"",COUNTIF($C$5:C199,C199),"")</f>
        <v/>
      </c>
      <c r="C199" s="30" t="str">
        <f>IF(F199&lt;&gt;"",IFERROR(VLOOKUP(RIGHT(LEFT(F199,FIND("/",F199)-1),4),Codes!$A:$H,2,FALSE),"الكود غير صحيح"),"")</f>
        <v/>
      </c>
      <c r="D199" s="29" t="str">
        <f t="array" ref="D199">IF(AND(E199&lt;&gt;E198,F199&lt;&gt;"",E199&lt;&gt;$E$4:E198),COUNTIF($E$5:$E$1000002,E199),"")</f>
        <v/>
      </c>
      <c r="E199" s="31" t="str">
        <f>IFERROR(MID(F199,FIND("/",F199)-4,4),"")</f>
        <v/>
      </c>
      <c r="F199" s="41"/>
      <c r="G199" s="42"/>
      <c r="H199" s="34" t="str">
        <f>IFERROR(IF(M199&lt;&gt;"",H198+1,""),"")</f>
        <v/>
      </c>
      <c r="I199" s="33" t="str">
        <f>IF(J199&lt;&gt;"",COUNTIF($J$5:J199,J199),"")</f>
        <v/>
      </c>
      <c r="J199" s="30" t="str">
        <f>IF(M199&lt;&gt;"",IFERROR(VLOOKUP(RIGHT(LEFT(M199,FIND("/",M199)-1),4),Codes!$A:$H,2,FALSE),"الكود غير صحيح"),"")</f>
        <v/>
      </c>
      <c r="K199" s="29" t="str">
        <f t="array" ref="K199">IF(AND(M199&lt;&gt;"",L199&lt;&gt;$L$4:L198),COUNTIF($L$5:$L$1000002,L199),"")</f>
        <v/>
      </c>
      <c r="L199" s="31" t="str">
        <f>IFERROR(MID(M199,FIND("/",M199)-4,4),"")</f>
        <v/>
      </c>
      <c r="M199" s="41"/>
      <c r="N199" s="42"/>
      <c r="O199" s="31" t="str">
        <f>IF(C199&lt;&gt;"",IF(VLOOKUP(E199,Codes!A:H,8,FALSE)=L199,"OK","CHEK"),"")</f>
        <v/>
      </c>
    </row>
    <row r="200" spans="1:15" ht="30" customHeight="1" x14ac:dyDescent="0.25">
      <c r="A200" s="32" t="str">
        <f>IFERROR(IF(F200&lt;&gt;"",A199+1,""),"")</f>
        <v/>
      </c>
      <c r="B200" s="33" t="str">
        <f>IF(C200&lt;&gt;"",COUNTIF($C$5:C200,C200),"")</f>
        <v/>
      </c>
      <c r="C200" s="30" t="str">
        <f>IF(F200&lt;&gt;"",IFERROR(VLOOKUP(RIGHT(LEFT(F200,FIND("/",F200)-1),4),Codes!$A:$H,2,FALSE),"الكود غير صحيح"),"")</f>
        <v/>
      </c>
      <c r="D200" s="29" t="str">
        <f t="array" ref="D200">IF(AND(E200&lt;&gt;E199,F200&lt;&gt;"",E200&lt;&gt;$E$4:E199),COUNTIF($E$5:$E$1000002,E200),"")</f>
        <v/>
      </c>
      <c r="E200" s="31" t="str">
        <f>IFERROR(MID(F200,FIND("/",F200)-4,4),"")</f>
        <v/>
      </c>
      <c r="F200" s="41"/>
      <c r="G200" s="42"/>
      <c r="H200" s="34" t="str">
        <f>IFERROR(IF(M200&lt;&gt;"",H199+1,""),"")</f>
        <v/>
      </c>
      <c r="I200" s="33" t="str">
        <f>IF(J200&lt;&gt;"",COUNTIF($J$5:J200,J200),"")</f>
        <v/>
      </c>
      <c r="J200" s="30" t="str">
        <f>IF(M200&lt;&gt;"",IFERROR(VLOOKUP(RIGHT(LEFT(M200,FIND("/",M200)-1),4),Codes!$A:$H,2,FALSE),"الكود غير صحيح"),"")</f>
        <v/>
      </c>
      <c r="K200" s="29" t="str">
        <f t="array" ref="K200">IF(AND(M200&lt;&gt;"",L200&lt;&gt;$L$4:L199),COUNTIF($L$5:$L$1000002,L200),"")</f>
        <v/>
      </c>
      <c r="L200" s="31" t="str">
        <f>IFERROR(MID(M200,FIND("/",M200)-4,4),"")</f>
        <v/>
      </c>
      <c r="M200" s="41"/>
      <c r="N200" s="42"/>
      <c r="O200" s="31" t="str">
        <f>IF(C200&lt;&gt;"",IF(VLOOKUP(E200,Codes!A:H,8,FALSE)=L200,"OK","CHEK"),"")</f>
        <v/>
      </c>
    </row>
    <row r="201" spans="1:15" ht="30" customHeight="1" x14ac:dyDescent="0.25"/>
    <row r="202" spans="1:15" ht="30" customHeight="1" x14ac:dyDescent="0.25"/>
    <row r="203" spans="1:15" ht="30" customHeight="1" x14ac:dyDescent="0.25"/>
    <row r="204" spans="1:15" ht="30" customHeight="1" x14ac:dyDescent="0.25"/>
  </sheetData>
  <mergeCells count="387">
    <mergeCell ref="F198:G198"/>
    <mergeCell ref="M198:N198"/>
    <mergeCell ref="F199:G199"/>
    <mergeCell ref="M199:N199"/>
    <mergeCell ref="F200:G200"/>
    <mergeCell ref="M200:N200"/>
    <mergeCell ref="F195:G195"/>
    <mergeCell ref="M195:N195"/>
    <mergeCell ref="F196:G196"/>
    <mergeCell ref="M196:N196"/>
    <mergeCell ref="F197:G197"/>
    <mergeCell ref="M197:N197"/>
    <mergeCell ref="M189:N189"/>
    <mergeCell ref="M190:N190"/>
    <mergeCell ref="M191:N191"/>
    <mergeCell ref="M192:N192"/>
    <mergeCell ref="M193:N193"/>
    <mergeCell ref="M194:N194"/>
    <mergeCell ref="F185:G185"/>
    <mergeCell ref="M185:N185"/>
    <mergeCell ref="F186:G186"/>
    <mergeCell ref="M186:N186"/>
    <mergeCell ref="M187:N187"/>
    <mergeCell ref="M188:N188"/>
    <mergeCell ref="F182:G182"/>
    <mergeCell ref="M182:N182"/>
    <mergeCell ref="F183:G183"/>
    <mergeCell ref="M183:N183"/>
    <mergeCell ref="F184:G184"/>
    <mergeCell ref="M184:N184"/>
    <mergeCell ref="F179:G179"/>
    <mergeCell ref="M179:N179"/>
    <mergeCell ref="F180:G180"/>
    <mergeCell ref="M180:N180"/>
    <mergeCell ref="F181:G181"/>
    <mergeCell ref="M181:N181"/>
    <mergeCell ref="F176:G176"/>
    <mergeCell ref="M176:N176"/>
    <mergeCell ref="F177:G177"/>
    <mergeCell ref="M177:N177"/>
    <mergeCell ref="F178:G178"/>
    <mergeCell ref="M178:N178"/>
    <mergeCell ref="F173:G173"/>
    <mergeCell ref="M173:N173"/>
    <mergeCell ref="F174:G174"/>
    <mergeCell ref="M174:N174"/>
    <mergeCell ref="F175:G175"/>
    <mergeCell ref="M175:N175"/>
    <mergeCell ref="F170:G170"/>
    <mergeCell ref="M170:N170"/>
    <mergeCell ref="F171:G171"/>
    <mergeCell ref="M171:N171"/>
    <mergeCell ref="F172:G172"/>
    <mergeCell ref="M172:N172"/>
    <mergeCell ref="F167:G167"/>
    <mergeCell ref="M167:N167"/>
    <mergeCell ref="F168:G168"/>
    <mergeCell ref="M168:N168"/>
    <mergeCell ref="F169:G169"/>
    <mergeCell ref="M169:N169"/>
    <mergeCell ref="F164:G164"/>
    <mergeCell ref="M164:N164"/>
    <mergeCell ref="F165:G165"/>
    <mergeCell ref="M165:N165"/>
    <mergeCell ref="F166:G166"/>
    <mergeCell ref="M166:N166"/>
    <mergeCell ref="F161:G161"/>
    <mergeCell ref="M161:N161"/>
    <mergeCell ref="F162:G162"/>
    <mergeCell ref="M162:N162"/>
    <mergeCell ref="F163:G163"/>
    <mergeCell ref="M163:N163"/>
    <mergeCell ref="F158:G158"/>
    <mergeCell ref="M158:N158"/>
    <mergeCell ref="F159:G159"/>
    <mergeCell ref="M159:N159"/>
    <mergeCell ref="F160:G160"/>
    <mergeCell ref="M160:N160"/>
    <mergeCell ref="F155:G155"/>
    <mergeCell ref="M155:N155"/>
    <mergeCell ref="F156:G156"/>
    <mergeCell ref="M156:N156"/>
    <mergeCell ref="F157:G157"/>
    <mergeCell ref="M157:N157"/>
    <mergeCell ref="F152:G152"/>
    <mergeCell ref="M152:N152"/>
    <mergeCell ref="F153:G153"/>
    <mergeCell ref="M153:N153"/>
    <mergeCell ref="F154:G154"/>
    <mergeCell ref="M154:N154"/>
    <mergeCell ref="F149:G149"/>
    <mergeCell ref="M149:N149"/>
    <mergeCell ref="F150:G150"/>
    <mergeCell ref="M150:N150"/>
    <mergeCell ref="F151:G151"/>
    <mergeCell ref="M151:N151"/>
    <mergeCell ref="F146:G146"/>
    <mergeCell ref="M146:N146"/>
    <mergeCell ref="F147:G147"/>
    <mergeCell ref="M147:N147"/>
    <mergeCell ref="F148:G148"/>
    <mergeCell ref="M148:N148"/>
    <mergeCell ref="F143:G143"/>
    <mergeCell ref="M143:N143"/>
    <mergeCell ref="F144:G144"/>
    <mergeCell ref="M144:N144"/>
    <mergeCell ref="F145:G145"/>
    <mergeCell ref="M145:N145"/>
    <mergeCell ref="F140:G140"/>
    <mergeCell ref="M140:N140"/>
    <mergeCell ref="F141:G141"/>
    <mergeCell ref="M141:N141"/>
    <mergeCell ref="F142:G142"/>
    <mergeCell ref="M142:N142"/>
    <mergeCell ref="F137:G137"/>
    <mergeCell ref="M137:N137"/>
    <mergeCell ref="F138:G138"/>
    <mergeCell ref="M138:N138"/>
    <mergeCell ref="F139:G139"/>
    <mergeCell ref="M139:N139"/>
    <mergeCell ref="F134:G134"/>
    <mergeCell ref="M134:N134"/>
    <mergeCell ref="F135:G135"/>
    <mergeCell ref="M135:N135"/>
    <mergeCell ref="F136:G136"/>
    <mergeCell ref="M136:N136"/>
    <mergeCell ref="F131:G131"/>
    <mergeCell ref="M131:N131"/>
    <mergeCell ref="F132:G132"/>
    <mergeCell ref="M132:N132"/>
    <mergeCell ref="F133:G133"/>
    <mergeCell ref="M133:N133"/>
    <mergeCell ref="F128:G128"/>
    <mergeCell ref="M128:N128"/>
    <mergeCell ref="F129:G129"/>
    <mergeCell ref="M129:N129"/>
    <mergeCell ref="F130:G130"/>
    <mergeCell ref="M130:N130"/>
    <mergeCell ref="F125:G125"/>
    <mergeCell ref="M125:N125"/>
    <mergeCell ref="F126:G126"/>
    <mergeCell ref="M126:N126"/>
    <mergeCell ref="F127:G127"/>
    <mergeCell ref="M127:N127"/>
    <mergeCell ref="F122:G122"/>
    <mergeCell ref="M122:N122"/>
    <mergeCell ref="F123:G123"/>
    <mergeCell ref="M123:N123"/>
    <mergeCell ref="F124:G124"/>
    <mergeCell ref="M124:N124"/>
    <mergeCell ref="F119:G119"/>
    <mergeCell ref="M119:N119"/>
    <mergeCell ref="F120:G120"/>
    <mergeCell ref="M120:N120"/>
    <mergeCell ref="F121:G121"/>
    <mergeCell ref="M121:N121"/>
    <mergeCell ref="F116:G116"/>
    <mergeCell ref="M116:N116"/>
    <mergeCell ref="F117:G117"/>
    <mergeCell ref="M117:N117"/>
    <mergeCell ref="F118:G118"/>
    <mergeCell ref="M118:N118"/>
    <mergeCell ref="F113:G113"/>
    <mergeCell ref="M113:N113"/>
    <mergeCell ref="F114:G114"/>
    <mergeCell ref="M114:N114"/>
    <mergeCell ref="F115:G115"/>
    <mergeCell ref="M115:N115"/>
    <mergeCell ref="F110:G110"/>
    <mergeCell ref="M110:N110"/>
    <mergeCell ref="F111:G111"/>
    <mergeCell ref="M111:N111"/>
    <mergeCell ref="F112:G112"/>
    <mergeCell ref="M112:N112"/>
    <mergeCell ref="F107:G107"/>
    <mergeCell ref="M107:N107"/>
    <mergeCell ref="F108:G108"/>
    <mergeCell ref="M108:N108"/>
    <mergeCell ref="F109:G109"/>
    <mergeCell ref="M109:N109"/>
    <mergeCell ref="F104:G104"/>
    <mergeCell ref="M104:N104"/>
    <mergeCell ref="F105:G105"/>
    <mergeCell ref="M105:N105"/>
    <mergeCell ref="F106:G106"/>
    <mergeCell ref="M106:N106"/>
    <mergeCell ref="F101:G101"/>
    <mergeCell ref="M101:N101"/>
    <mergeCell ref="F102:G102"/>
    <mergeCell ref="M102:N102"/>
    <mergeCell ref="F103:G103"/>
    <mergeCell ref="M103:N103"/>
    <mergeCell ref="F98:G98"/>
    <mergeCell ref="M98:N98"/>
    <mergeCell ref="F99:G99"/>
    <mergeCell ref="M99:N99"/>
    <mergeCell ref="F100:G100"/>
    <mergeCell ref="M100:N100"/>
    <mergeCell ref="F95:G95"/>
    <mergeCell ref="M95:N95"/>
    <mergeCell ref="F96:G96"/>
    <mergeCell ref="M96:N96"/>
    <mergeCell ref="F97:G97"/>
    <mergeCell ref="M97:N97"/>
    <mergeCell ref="F92:G92"/>
    <mergeCell ref="M92:N92"/>
    <mergeCell ref="F93:G93"/>
    <mergeCell ref="M93:N93"/>
    <mergeCell ref="F94:G94"/>
    <mergeCell ref="M94:N94"/>
    <mergeCell ref="F89:G89"/>
    <mergeCell ref="M89:N89"/>
    <mergeCell ref="F90:G90"/>
    <mergeCell ref="M90:N90"/>
    <mergeCell ref="F91:G91"/>
    <mergeCell ref="M91:N91"/>
    <mergeCell ref="F86:G86"/>
    <mergeCell ref="M86:N86"/>
    <mergeCell ref="F87:G87"/>
    <mergeCell ref="M87:N87"/>
    <mergeCell ref="F88:G88"/>
    <mergeCell ref="M88:N88"/>
    <mergeCell ref="F83:G83"/>
    <mergeCell ref="M83:N83"/>
    <mergeCell ref="F84:G84"/>
    <mergeCell ref="M84:N84"/>
    <mergeCell ref="F85:G85"/>
    <mergeCell ref="M85:N85"/>
    <mergeCell ref="F80:G80"/>
    <mergeCell ref="M80:N80"/>
    <mergeCell ref="F81:G81"/>
    <mergeCell ref="M81:N81"/>
    <mergeCell ref="F82:G82"/>
    <mergeCell ref="M82:N82"/>
    <mergeCell ref="F77:G77"/>
    <mergeCell ref="M77:N77"/>
    <mergeCell ref="F78:G78"/>
    <mergeCell ref="M78:N78"/>
    <mergeCell ref="F79:G79"/>
    <mergeCell ref="M79:N79"/>
    <mergeCell ref="F74:G74"/>
    <mergeCell ref="M74:N74"/>
    <mergeCell ref="F75:G75"/>
    <mergeCell ref="M75:N75"/>
    <mergeCell ref="F76:G76"/>
    <mergeCell ref="M76:N76"/>
    <mergeCell ref="F71:G71"/>
    <mergeCell ref="M71:N71"/>
    <mergeCell ref="F72:G72"/>
    <mergeCell ref="M72:N72"/>
    <mergeCell ref="F73:G73"/>
    <mergeCell ref="M73:N73"/>
    <mergeCell ref="F68:G68"/>
    <mergeCell ref="M68:N68"/>
    <mergeCell ref="F69:G69"/>
    <mergeCell ref="M69:N69"/>
    <mergeCell ref="F70:G70"/>
    <mergeCell ref="M70:N70"/>
    <mergeCell ref="F65:G65"/>
    <mergeCell ref="M65:N65"/>
    <mergeCell ref="F66:G66"/>
    <mergeCell ref="M66:N66"/>
    <mergeCell ref="F67:G67"/>
    <mergeCell ref="M67:N67"/>
    <mergeCell ref="F62:G62"/>
    <mergeCell ref="M62:N62"/>
    <mergeCell ref="F63:G63"/>
    <mergeCell ref="M63:N63"/>
    <mergeCell ref="F64:G64"/>
    <mergeCell ref="M64:N64"/>
    <mergeCell ref="F59:G59"/>
    <mergeCell ref="M59:N59"/>
    <mergeCell ref="F60:G60"/>
    <mergeCell ref="M60:N60"/>
    <mergeCell ref="F61:G61"/>
    <mergeCell ref="M61:N61"/>
    <mergeCell ref="F56:G56"/>
    <mergeCell ref="M56:N56"/>
    <mergeCell ref="F57:G57"/>
    <mergeCell ref="M57:N57"/>
    <mergeCell ref="F58:G58"/>
    <mergeCell ref="M58:N58"/>
    <mergeCell ref="F53:G53"/>
    <mergeCell ref="M53:N53"/>
    <mergeCell ref="F54:G54"/>
    <mergeCell ref="M54:N54"/>
    <mergeCell ref="F55:G55"/>
    <mergeCell ref="M55:N55"/>
    <mergeCell ref="F50:G50"/>
    <mergeCell ref="M50:N50"/>
    <mergeCell ref="F51:G51"/>
    <mergeCell ref="M51:N51"/>
    <mergeCell ref="F52:G52"/>
    <mergeCell ref="M52:N52"/>
    <mergeCell ref="F47:G47"/>
    <mergeCell ref="M47:N47"/>
    <mergeCell ref="F48:G48"/>
    <mergeCell ref="M48:N48"/>
    <mergeCell ref="F49:G49"/>
    <mergeCell ref="M49:N49"/>
    <mergeCell ref="F44:G44"/>
    <mergeCell ref="M44:N44"/>
    <mergeCell ref="F45:G45"/>
    <mergeCell ref="M45:N45"/>
    <mergeCell ref="F46:G46"/>
    <mergeCell ref="M46:N46"/>
    <mergeCell ref="F41:G41"/>
    <mergeCell ref="M41:N41"/>
    <mergeCell ref="F42:G42"/>
    <mergeCell ref="M42:N42"/>
    <mergeCell ref="F43:G43"/>
    <mergeCell ref="M43:N43"/>
    <mergeCell ref="F38:G38"/>
    <mergeCell ref="M38:N38"/>
    <mergeCell ref="F39:G39"/>
    <mergeCell ref="M39:N39"/>
    <mergeCell ref="F40:G40"/>
    <mergeCell ref="M40:N40"/>
    <mergeCell ref="F36:G36"/>
    <mergeCell ref="M36:N36"/>
    <mergeCell ref="F37:G37"/>
    <mergeCell ref="M37:N37"/>
    <mergeCell ref="F34:G34"/>
    <mergeCell ref="M34:N34"/>
    <mergeCell ref="F35:G35"/>
    <mergeCell ref="M35:N35"/>
    <mergeCell ref="F32:G32"/>
    <mergeCell ref="M32:N32"/>
    <mergeCell ref="F33:G33"/>
    <mergeCell ref="M33:N33"/>
    <mergeCell ref="F30:G30"/>
    <mergeCell ref="M30:N30"/>
    <mergeCell ref="F31:G31"/>
    <mergeCell ref="M31:N31"/>
    <mergeCell ref="F28:G28"/>
    <mergeCell ref="M28:N28"/>
    <mergeCell ref="F29:G29"/>
    <mergeCell ref="M29:N29"/>
    <mergeCell ref="F26:G26"/>
    <mergeCell ref="M26:N26"/>
    <mergeCell ref="F27:G27"/>
    <mergeCell ref="M27:N27"/>
    <mergeCell ref="F24:G24"/>
    <mergeCell ref="M24:N24"/>
    <mergeCell ref="F25:G25"/>
    <mergeCell ref="M25:N25"/>
    <mergeCell ref="F22:G22"/>
    <mergeCell ref="M22:N22"/>
    <mergeCell ref="F23:G23"/>
    <mergeCell ref="M23:N23"/>
    <mergeCell ref="F20:G20"/>
    <mergeCell ref="M20:N20"/>
    <mergeCell ref="F21:G21"/>
    <mergeCell ref="M21:N21"/>
    <mergeCell ref="F18:G18"/>
    <mergeCell ref="M18:N18"/>
    <mergeCell ref="F19:G19"/>
    <mergeCell ref="M19:N19"/>
    <mergeCell ref="F16:G16"/>
    <mergeCell ref="M16:N16"/>
    <mergeCell ref="F17:G17"/>
    <mergeCell ref="M17:N17"/>
    <mergeCell ref="F14:G14"/>
    <mergeCell ref="M14:N14"/>
    <mergeCell ref="F15:G15"/>
    <mergeCell ref="M15:N15"/>
    <mergeCell ref="F12:G12"/>
    <mergeCell ref="M12:N12"/>
    <mergeCell ref="F13:G13"/>
    <mergeCell ref="M13:N13"/>
    <mergeCell ref="F10:G10"/>
    <mergeCell ref="M10:N10"/>
    <mergeCell ref="F11:G11"/>
    <mergeCell ref="M11:N11"/>
    <mergeCell ref="F8:G8"/>
    <mergeCell ref="M8:N8"/>
    <mergeCell ref="F9:G9"/>
    <mergeCell ref="M9:N9"/>
    <mergeCell ref="F6:G6"/>
    <mergeCell ref="M6:N6"/>
    <mergeCell ref="F7:G7"/>
    <mergeCell ref="M7:N7"/>
    <mergeCell ref="F5:G5"/>
    <mergeCell ref="M5:N5"/>
    <mergeCell ref="F4:G4"/>
    <mergeCell ref="M4:N4"/>
    <mergeCell ref="C1:O1"/>
  </mergeCells>
  <conditionalFormatting sqref="N2:N3">
    <cfRule type="duplicateValues" dxfId="56" priority="71"/>
  </conditionalFormatting>
  <conditionalFormatting sqref="F2:G3">
    <cfRule type="duplicateValues" dxfId="55" priority="70"/>
  </conditionalFormatting>
  <conditionalFormatting sqref="F2:G3">
    <cfRule type="duplicateValues" dxfId="54" priority="67"/>
  </conditionalFormatting>
  <conditionalFormatting sqref="N2:N3">
    <cfRule type="duplicateValues" dxfId="53" priority="66"/>
  </conditionalFormatting>
  <conditionalFormatting sqref="F2:G3 F201:G1048576">
    <cfRule type="duplicateValues" dxfId="52" priority="65"/>
  </conditionalFormatting>
  <conditionalFormatting sqref="N201:N1048576 N2:N3">
    <cfRule type="duplicateValues" dxfId="51" priority="64"/>
  </conditionalFormatting>
  <conditionalFormatting sqref="O2:O3 O5:O1048576">
    <cfRule type="cellIs" dxfId="50" priority="63" operator="equal">
      <formula>"CHEK"</formula>
    </cfRule>
  </conditionalFormatting>
  <conditionalFormatting sqref="F2:F3 F201:F1048576">
    <cfRule type="duplicateValues" dxfId="49" priority="62"/>
  </conditionalFormatting>
  <conditionalFormatting sqref="F2:F3 F201:F1048576">
    <cfRule type="duplicateValues" dxfId="48" priority="60"/>
    <cfRule type="duplicateValues" dxfId="47" priority="61"/>
  </conditionalFormatting>
  <conditionalFormatting sqref="M3">
    <cfRule type="duplicateValues" dxfId="46" priority="59"/>
  </conditionalFormatting>
  <conditionalFormatting sqref="M3">
    <cfRule type="duplicateValues" dxfId="45" priority="58"/>
  </conditionalFormatting>
  <conditionalFormatting sqref="M3 M201:M1048576">
    <cfRule type="duplicateValues" dxfId="44" priority="57"/>
  </conditionalFormatting>
  <conditionalFormatting sqref="M201:M1048576 M3">
    <cfRule type="duplicateValues" dxfId="43" priority="53"/>
  </conditionalFormatting>
  <conditionalFormatting sqref="M201:M1048576 M3">
    <cfRule type="duplicateValues" dxfId="42" priority="51"/>
    <cfRule type="duplicateValues" dxfId="41" priority="52"/>
  </conditionalFormatting>
  <conditionalFormatting sqref="F2:F3 F46:F1048576">
    <cfRule type="duplicateValues" dxfId="40" priority="47"/>
    <cfRule type="duplicateValues" dxfId="39" priority="50"/>
  </conditionalFormatting>
  <conditionalFormatting sqref="M3 M98:M1048576">
    <cfRule type="duplicateValues" dxfId="38" priority="49"/>
  </conditionalFormatting>
  <conditionalFormatting sqref="M3 M98:M1048576">
    <cfRule type="duplicateValues" dxfId="37" priority="48"/>
  </conditionalFormatting>
  <conditionalFormatting sqref="M3:M4 M98:M1048576">
    <cfRule type="duplicateValues" dxfId="36" priority="45"/>
  </conditionalFormatting>
  <conditionalFormatting sqref="F2:F4 F46:F1048576">
    <cfRule type="duplicateValues" dxfId="35" priority="43"/>
    <cfRule type="duplicateValues" dxfId="34" priority="44"/>
  </conditionalFormatting>
  <conditionalFormatting sqref="M2:M4 M98:M1048576">
    <cfRule type="duplicateValues" dxfId="33" priority="42"/>
  </conditionalFormatting>
  <conditionalFormatting sqref="F2:F4 F46:F1048576">
    <cfRule type="duplicateValues" dxfId="32" priority="31"/>
  </conditionalFormatting>
  <conditionalFormatting sqref="M2:M4 M98:M1048576">
    <cfRule type="duplicateValues" dxfId="31" priority="30"/>
  </conditionalFormatting>
  <conditionalFormatting sqref="F25:F45">
    <cfRule type="duplicateValues" dxfId="30" priority="28"/>
    <cfRule type="duplicateValues" dxfId="29" priority="29"/>
  </conditionalFormatting>
  <conditionalFormatting sqref="F25:F45">
    <cfRule type="duplicateValues" dxfId="28" priority="26"/>
    <cfRule type="duplicateValues" dxfId="27" priority="27"/>
  </conditionalFormatting>
  <conditionalFormatting sqref="F25:F45">
    <cfRule type="duplicateValues" dxfId="26" priority="25"/>
  </conditionalFormatting>
  <conditionalFormatting sqref="M5 M7:M97">
    <cfRule type="duplicateValues" dxfId="25" priority="24"/>
  </conditionalFormatting>
  <conditionalFormatting sqref="M5 M7:M97">
    <cfRule type="duplicateValues" dxfId="24" priority="23"/>
  </conditionalFormatting>
  <conditionalFormatting sqref="M5 M7:M97">
    <cfRule type="duplicateValues" dxfId="23" priority="22"/>
  </conditionalFormatting>
  <conditionalFormatting sqref="M5 M7:M97">
    <cfRule type="duplicateValues" dxfId="22" priority="21"/>
  </conditionalFormatting>
  <conditionalFormatting sqref="M5 M7:M97">
    <cfRule type="duplicateValues" dxfId="21" priority="20"/>
  </conditionalFormatting>
  <conditionalFormatting sqref="F188:G194">
    <cfRule type="duplicateValues" dxfId="20" priority="19"/>
  </conditionalFormatting>
  <conditionalFormatting sqref="F188:G194">
    <cfRule type="duplicateValues" dxfId="19" priority="18"/>
  </conditionalFormatting>
  <conditionalFormatting sqref="F188:G194">
    <cfRule type="duplicateValues" dxfId="18" priority="16"/>
    <cfRule type="duplicateValues" dxfId="17" priority="17"/>
  </conditionalFormatting>
  <conditionalFormatting sqref="F188:G194">
    <cfRule type="duplicateValues" dxfId="16" priority="15"/>
  </conditionalFormatting>
  <conditionalFormatting sqref="F188:G194">
    <cfRule type="duplicateValues" dxfId="15" priority="14"/>
  </conditionalFormatting>
  <conditionalFormatting sqref="F188:G194">
    <cfRule type="duplicateValues" dxfId="14" priority="13"/>
  </conditionalFormatting>
  <conditionalFormatting sqref="F188:G194">
    <cfRule type="duplicateValues" dxfId="13" priority="12"/>
  </conditionalFormatting>
  <conditionalFormatting sqref="F188:G194">
    <cfRule type="duplicateValues" dxfId="12" priority="11"/>
  </conditionalFormatting>
  <conditionalFormatting sqref="F5:F24">
    <cfRule type="duplicateValues" dxfId="11" priority="9"/>
    <cfRule type="duplicateValues" dxfId="10" priority="10"/>
  </conditionalFormatting>
  <conditionalFormatting sqref="F5:F24">
    <cfRule type="duplicateValues" dxfId="9" priority="7"/>
    <cfRule type="duplicateValues" dxfId="8" priority="8"/>
  </conditionalFormatting>
  <conditionalFormatting sqref="F5:F24">
    <cfRule type="duplicateValues" dxfId="7" priority="6"/>
  </conditionalFormatting>
  <conditionalFormatting sqref="M6">
    <cfRule type="duplicateValues" dxfId="4" priority="4"/>
    <cfRule type="duplicateValues" dxfId="3" priority="5"/>
  </conditionalFormatting>
  <conditionalFormatting sqref="M6">
    <cfRule type="duplicateValues" dxfId="2" priority="2"/>
    <cfRule type="duplicateValues" dxfId="1" priority="3"/>
  </conditionalFormatting>
  <conditionalFormatting sqref="M6">
    <cfRule type="duplicateValues" dxfId="0" priority="1"/>
  </conditionalFormatting>
  <printOptions horizontalCentered="1" verticalCentered="1"/>
  <pageMargins left="0.28999999999999998" right="0.31" top="1.51" bottom="0.74" header="0.31496062992125984" footer="0.59"/>
  <pageSetup scale="46" orientation="portrait" r:id="rId1"/>
  <headerFooter>
    <oddFooter>&amp;C&amp;"-,Bold"&amp;14&amp;D  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Codes</vt:lpstr>
      <vt:lpstr>21957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nassar</dc:creator>
  <cp:lastModifiedBy>Windows User</cp:lastModifiedBy>
  <cp:lastPrinted>2020-02-02T13:15:50Z</cp:lastPrinted>
  <dcterms:created xsi:type="dcterms:W3CDTF">2017-07-24T11:47:38Z</dcterms:created>
  <dcterms:modified xsi:type="dcterms:W3CDTF">2020-02-02T16:37:41Z</dcterms:modified>
</cp:coreProperties>
</file>