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132" windowWidth="22020" windowHeight="9024" activeTab="2"/>
  </bookViews>
  <sheets>
    <sheet name="ابراهيم سعيد" sheetId="1" r:id="rId1"/>
    <sheet name="احمد علي" sheetId="2" r:id="rId2"/>
    <sheet name="التفصيلي (2)" sheetId="4" r:id="rId3"/>
  </sheets>
  <definedNames>
    <definedName name="_xlnm._FilterDatabase" localSheetId="2" hidden="1">'التفصيلي (2)'!$A$2:$Z$2</definedName>
    <definedName name="_xlnm.Print_Area" localSheetId="0">'ابراهيم سعيد'!$C$1:$K$20</definedName>
    <definedName name="_xlnm.Print_Area" localSheetId="1">'احمد علي'!$C$1:$K$20</definedName>
    <definedName name="_xlnm.Print_Area" localSheetId="2">'التفصيلي (2)'!$A$1:$Q$10</definedName>
  </definedNames>
  <calcPr calcId="144525"/>
</workbook>
</file>

<file path=xl/calcChain.xml><?xml version="1.0" encoding="utf-8"?>
<calcChain xmlns="http://schemas.openxmlformats.org/spreadsheetml/2006/main">
  <c r="P10" i="4" l="1"/>
  <c r="O10" i="4"/>
  <c r="N10" i="4"/>
  <c r="M10" i="4"/>
  <c r="L10" i="4"/>
  <c r="K10" i="4"/>
  <c r="J10" i="4"/>
  <c r="H10" i="4"/>
  <c r="G10" i="4"/>
  <c r="F10" i="4"/>
  <c r="E10" i="4"/>
  <c r="C10" i="4"/>
  <c r="D10" i="4"/>
  <c r="Q5" i="4"/>
  <c r="Q6" i="4"/>
  <c r="Q7" i="4"/>
  <c r="Q8" i="4"/>
  <c r="Q9" i="4"/>
  <c r="Q4" i="4" l="1"/>
  <c r="Q3" i="4"/>
  <c r="Q10" i="4" l="1"/>
  <c r="G56" i="2" l="1"/>
  <c r="F56" i="2"/>
  <c r="E56" i="2"/>
  <c r="G55" i="2"/>
  <c r="F55" i="2"/>
  <c r="E55" i="2"/>
  <c r="G54" i="2"/>
  <c r="F54" i="2"/>
  <c r="E54" i="2"/>
  <c r="G53" i="2"/>
  <c r="F53" i="2"/>
  <c r="E53" i="2"/>
  <c r="G52" i="2"/>
  <c r="F52" i="2"/>
  <c r="E52" i="2"/>
  <c r="G51" i="2"/>
  <c r="F51" i="2"/>
  <c r="E51" i="2"/>
  <c r="I50" i="2"/>
  <c r="G50" i="2"/>
  <c r="F50" i="2"/>
  <c r="E50" i="2"/>
  <c r="G49" i="2"/>
  <c r="F49" i="2"/>
  <c r="E49" i="2"/>
  <c r="I48" i="2"/>
  <c r="G48" i="2"/>
  <c r="F48" i="2"/>
  <c r="E48" i="2"/>
  <c r="G47" i="2"/>
  <c r="F47" i="2"/>
  <c r="E47" i="2"/>
  <c r="I46" i="2"/>
  <c r="G46" i="2"/>
  <c r="F46" i="2"/>
  <c r="E46" i="2"/>
  <c r="G45" i="2"/>
  <c r="F45" i="2"/>
  <c r="E45" i="2"/>
  <c r="I44" i="2"/>
  <c r="G44" i="2"/>
  <c r="F44" i="2"/>
  <c r="E44" i="2"/>
  <c r="G43" i="2"/>
  <c r="F43" i="2"/>
  <c r="E43" i="2"/>
  <c r="I42" i="2"/>
  <c r="G42" i="2"/>
  <c r="F42" i="2"/>
  <c r="E42" i="2"/>
  <c r="G41" i="2"/>
  <c r="F41" i="2"/>
  <c r="E41" i="2"/>
  <c r="I40" i="2"/>
  <c r="G40" i="2"/>
  <c r="F40" i="2"/>
  <c r="E40" i="2"/>
  <c r="G39" i="2"/>
  <c r="F39" i="2"/>
  <c r="E39" i="2"/>
  <c r="I38" i="2"/>
  <c r="G38" i="2"/>
  <c r="F38" i="2"/>
  <c r="E38" i="2"/>
  <c r="G37" i="2"/>
  <c r="F37" i="2"/>
  <c r="E37" i="2"/>
  <c r="I36" i="2"/>
  <c r="G36" i="2"/>
  <c r="F36" i="2"/>
  <c r="E36" i="2"/>
  <c r="G35" i="2"/>
  <c r="F35" i="2"/>
  <c r="E35" i="2"/>
  <c r="I34" i="2"/>
  <c r="G34" i="2"/>
  <c r="F34" i="2"/>
  <c r="E34" i="2"/>
  <c r="G33" i="2"/>
  <c r="F33" i="2"/>
  <c r="E33" i="2"/>
  <c r="I32" i="2"/>
  <c r="G32" i="2"/>
  <c r="F32" i="2"/>
  <c r="E32" i="2"/>
  <c r="G31" i="2"/>
  <c r="F31" i="2"/>
  <c r="E31" i="2"/>
  <c r="I30" i="2"/>
  <c r="G30" i="2"/>
  <c r="F30" i="2"/>
  <c r="E30" i="2"/>
  <c r="G29" i="2"/>
  <c r="F29" i="2"/>
  <c r="E29" i="2"/>
  <c r="I28" i="2"/>
  <c r="G28" i="2"/>
  <c r="F28" i="2"/>
  <c r="E28" i="2"/>
  <c r="G27" i="2"/>
  <c r="F27" i="2"/>
  <c r="E27" i="2"/>
  <c r="I26" i="2"/>
  <c r="G26" i="2"/>
  <c r="F26" i="2"/>
  <c r="E26" i="2"/>
  <c r="G25" i="2"/>
  <c r="H10" i="2" s="1"/>
  <c r="F25" i="2"/>
  <c r="E25" i="2"/>
  <c r="F14" i="2"/>
  <c r="I8" i="2"/>
  <c r="F15" i="2" s="1"/>
  <c r="I7" i="2"/>
  <c r="I6" i="2"/>
  <c r="F13" i="2" s="1"/>
  <c r="I5" i="2"/>
  <c r="F12" i="2" s="1"/>
  <c r="D5" i="2"/>
  <c r="I54" i="2" s="1"/>
  <c r="I52" i="2" l="1"/>
  <c r="H55" i="2"/>
  <c r="H35" i="2"/>
  <c r="H45" i="2"/>
  <c r="I55" i="2"/>
  <c r="H27" i="2"/>
  <c r="I33" i="2"/>
  <c r="J33" i="2" s="1"/>
  <c r="H31" i="2"/>
  <c r="H39" i="2"/>
  <c r="I31" i="2"/>
  <c r="I35" i="2"/>
  <c r="J35" i="2" s="1"/>
  <c r="I39" i="2"/>
  <c r="J39" i="2" s="1"/>
  <c r="I41" i="2"/>
  <c r="J41" i="2" s="1"/>
  <c r="I43" i="2"/>
  <c r="J43" i="2" s="1"/>
  <c r="I45" i="2"/>
  <c r="J45" i="2" s="1"/>
  <c r="I47" i="2"/>
  <c r="I53" i="2"/>
  <c r="F6" i="2"/>
  <c r="H33" i="2"/>
  <c r="H43" i="2"/>
  <c r="H49" i="2"/>
  <c r="J49" i="2" s="1"/>
  <c r="H53" i="2"/>
  <c r="J53" i="2" s="1"/>
  <c r="I29" i="2"/>
  <c r="I37" i="2"/>
  <c r="I49" i="2"/>
  <c r="H29" i="2"/>
  <c r="H41" i="2"/>
  <c r="H51" i="2"/>
  <c r="J51" i="2" s="1"/>
  <c r="I27" i="2"/>
  <c r="I51" i="2"/>
  <c r="H37" i="2"/>
  <c r="J37" i="2" s="1"/>
  <c r="J27" i="2"/>
  <c r="J31" i="2"/>
  <c r="J55" i="2"/>
  <c r="J29" i="2"/>
  <c r="H11" i="2"/>
  <c r="H12" i="2" s="1"/>
  <c r="H25" i="2"/>
  <c r="I25" i="2"/>
  <c r="G55" i="1"/>
  <c r="F55" i="1"/>
  <c r="E55" i="1"/>
  <c r="G54" i="1"/>
  <c r="F54" i="1"/>
  <c r="E54" i="1"/>
  <c r="G53" i="1"/>
  <c r="F53" i="1"/>
  <c r="E53" i="1"/>
  <c r="G52" i="1"/>
  <c r="I52" i="1" s="1"/>
  <c r="F52" i="1"/>
  <c r="E52" i="1"/>
  <c r="G51" i="1"/>
  <c r="F51" i="1"/>
  <c r="E51" i="1"/>
  <c r="G50" i="1"/>
  <c r="F50" i="1"/>
  <c r="E50" i="1"/>
  <c r="G49" i="1"/>
  <c r="F49" i="1"/>
  <c r="E49" i="1"/>
  <c r="G48" i="1"/>
  <c r="F48" i="1"/>
  <c r="E48" i="1"/>
  <c r="G47" i="1"/>
  <c r="F47" i="1"/>
  <c r="E47" i="1"/>
  <c r="G46" i="1"/>
  <c r="F46" i="1"/>
  <c r="E46" i="1"/>
  <c r="G45" i="1"/>
  <c r="F45" i="1"/>
  <c r="E45" i="1"/>
  <c r="G44" i="1"/>
  <c r="I44" i="1" s="1"/>
  <c r="F44" i="1"/>
  <c r="E44" i="1"/>
  <c r="G43" i="1"/>
  <c r="I43" i="1" s="1"/>
  <c r="F43" i="1"/>
  <c r="E43" i="1"/>
  <c r="G42" i="1"/>
  <c r="F42" i="1"/>
  <c r="E42" i="1"/>
  <c r="G41" i="1"/>
  <c r="F41" i="1"/>
  <c r="E41" i="1"/>
  <c r="G40" i="1"/>
  <c r="F40" i="1"/>
  <c r="E40" i="1"/>
  <c r="G39" i="1"/>
  <c r="F39" i="1"/>
  <c r="E39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K11" i="1"/>
  <c r="I8" i="1"/>
  <c r="F15" i="1" s="1"/>
  <c r="I7" i="1"/>
  <c r="F14" i="1" s="1"/>
  <c r="I6" i="1"/>
  <c r="F13" i="1" s="1"/>
  <c r="I5" i="1"/>
  <c r="F12" i="1" s="1"/>
  <c r="D5" i="1"/>
  <c r="I54" i="1" s="1"/>
  <c r="H54" i="2" l="1"/>
  <c r="J54" i="2" s="1"/>
  <c r="H52" i="2"/>
  <c r="J52" i="2" s="1"/>
  <c r="H50" i="2"/>
  <c r="J50" i="2" s="1"/>
  <c r="H48" i="2"/>
  <c r="J48" i="2" s="1"/>
  <c r="H46" i="2"/>
  <c r="J46" i="2" s="1"/>
  <c r="H44" i="2"/>
  <c r="J44" i="2" s="1"/>
  <c r="H42" i="2"/>
  <c r="J42" i="2" s="1"/>
  <c r="H40" i="2"/>
  <c r="J40" i="2" s="1"/>
  <c r="H38" i="2"/>
  <c r="J38" i="2" s="1"/>
  <c r="H36" i="2"/>
  <c r="J36" i="2" s="1"/>
  <c r="H34" i="2"/>
  <c r="J34" i="2" s="1"/>
  <c r="H32" i="2"/>
  <c r="J32" i="2" s="1"/>
  <c r="H30" i="2"/>
  <c r="J30" i="2" s="1"/>
  <c r="H28" i="2"/>
  <c r="J28" i="2" s="1"/>
  <c r="H26" i="2"/>
  <c r="J26" i="2" s="1"/>
  <c r="H47" i="2"/>
  <c r="J47" i="2" s="1"/>
  <c r="J25" i="2"/>
  <c r="I56" i="2"/>
  <c r="F56" i="1"/>
  <c r="G56" i="1"/>
  <c r="H10" i="1" s="1"/>
  <c r="E56" i="1"/>
  <c r="I27" i="1"/>
  <c r="I51" i="1"/>
  <c r="I28" i="1"/>
  <c r="I35" i="1"/>
  <c r="I36" i="1"/>
  <c r="I34" i="1"/>
  <c r="I41" i="1"/>
  <c r="I50" i="1"/>
  <c r="I32" i="1"/>
  <c r="I39" i="1"/>
  <c r="I48" i="1"/>
  <c r="I55" i="1"/>
  <c r="I30" i="1"/>
  <c r="I37" i="1"/>
  <c r="I46" i="1"/>
  <c r="I53" i="1"/>
  <c r="I26" i="1"/>
  <c r="I33" i="1"/>
  <c r="I42" i="1"/>
  <c r="I49" i="1"/>
  <c r="I31" i="1"/>
  <c r="I40" i="1"/>
  <c r="I47" i="1"/>
  <c r="F6" i="1"/>
  <c r="H52" i="1" s="1"/>
  <c r="J52" i="1" s="1"/>
  <c r="I29" i="1"/>
  <c r="I38" i="1"/>
  <c r="I45" i="1"/>
  <c r="I25" i="1"/>
  <c r="J56" i="2" l="1"/>
  <c r="H56" i="2"/>
  <c r="F16" i="2" s="1"/>
  <c r="F18" i="2" s="1"/>
  <c r="D10" i="2"/>
  <c r="D18" i="2" s="1"/>
  <c r="D20" i="2" s="1"/>
  <c r="H13" i="2"/>
  <c r="H11" i="1"/>
  <c r="H12" i="1" s="1"/>
  <c r="H36" i="1"/>
  <c r="J36" i="1" s="1"/>
  <c r="H32" i="1"/>
  <c r="J32" i="1" s="1"/>
  <c r="H37" i="1"/>
  <c r="J37" i="1" s="1"/>
  <c r="H25" i="1"/>
  <c r="J25" i="1" s="1"/>
  <c r="H30" i="1"/>
  <c r="J30" i="1" s="1"/>
  <c r="H47" i="1"/>
  <c r="J47" i="1" s="1"/>
  <c r="H26" i="1"/>
  <c r="J26" i="1" s="1"/>
  <c r="H54" i="1"/>
  <c r="J54" i="1" s="1"/>
  <c r="H27" i="1"/>
  <c r="J27" i="1" s="1"/>
  <c r="H35" i="1"/>
  <c r="J35" i="1" s="1"/>
  <c r="H40" i="1"/>
  <c r="J40" i="1" s="1"/>
  <c r="H31" i="1"/>
  <c r="J31" i="1" s="1"/>
  <c r="H42" i="1"/>
  <c r="J42" i="1" s="1"/>
  <c r="H33" i="1"/>
  <c r="J33" i="1" s="1"/>
  <c r="H45" i="1"/>
  <c r="J45" i="1" s="1"/>
  <c r="H39" i="1"/>
  <c r="J39" i="1" s="1"/>
  <c r="H46" i="1"/>
  <c r="J46" i="1" s="1"/>
  <c r="H28" i="1"/>
  <c r="J28" i="1" s="1"/>
  <c r="H53" i="1"/>
  <c r="J53" i="1" s="1"/>
  <c r="H43" i="1"/>
  <c r="J43" i="1" s="1"/>
  <c r="H38" i="1"/>
  <c r="J38" i="1" s="1"/>
  <c r="H41" i="1"/>
  <c r="J41" i="1" s="1"/>
  <c r="H55" i="1"/>
  <c r="J55" i="1" s="1"/>
  <c r="H50" i="1"/>
  <c r="J50" i="1" s="1"/>
  <c r="H48" i="1"/>
  <c r="J48" i="1" s="1"/>
  <c r="H29" i="1"/>
  <c r="H49" i="1"/>
  <c r="J49" i="1" s="1"/>
  <c r="H44" i="1"/>
  <c r="J44" i="1" s="1"/>
  <c r="H34" i="1"/>
  <c r="J34" i="1" s="1"/>
  <c r="H51" i="1"/>
  <c r="J51" i="1" s="1"/>
  <c r="I56" i="1"/>
  <c r="H56" i="1" l="1"/>
  <c r="F16" i="1" s="1"/>
  <c r="F18" i="1" s="1"/>
  <c r="J29" i="1"/>
  <c r="J56" i="1" s="1"/>
  <c r="D10" i="1"/>
  <c r="D18" i="1" s="1"/>
  <c r="H13" i="1" l="1"/>
  <c r="D20" i="1"/>
</calcChain>
</file>

<file path=xl/sharedStrings.xml><?xml version="1.0" encoding="utf-8"?>
<sst xmlns="http://schemas.openxmlformats.org/spreadsheetml/2006/main" count="180" uniqueCount="67">
  <si>
    <t>بيان راتب شهر نوفمبر    2019</t>
  </si>
  <si>
    <t xml:space="preserve">أ. ابراهيم سعيد </t>
  </si>
  <si>
    <t xml:space="preserve">ساعة الحضور </t>
  </si>
  <si>
    <t>ساعة الانصراف</t>
  </si>
  <si>
    <t>البيان</t>
  </si>
  <si>
    <t xml:space="preserve">الايام </t>
  </si>
  <si>
    <t>القيمة</t>
  </si>
  <si>
    <t>أجر الساعة:</t>
  </si>
  <si>
    <t>مدة السماح:</t>
  </si>
  <si>
    <t>جزاء</t>
  </si>
  <si>
    <t>الأضافي</t>
  </si>
  <si>
    <t xml:space="preserve">التأخير </t>
  </si>
  <si>
    <t>غياب بأذن</t>
  </si>
  <si>
    <t>غياب بدون اذن</t>
  </si>
  <si>
    <t xml:space="preserve">المستحقات </t>
  </si>
  <si>
    <t xml:space="preserve">الاستقطاعات </t>
  </si>
  <si>
    <t xml:space="preserve">خصم تأخير </t>
  </si>
  <si>
    <t xml:space="preserve">الراتب </t>
  </si>
  <si>
    <t>تأمينات</t>
  </si>
  <si>
    <t xml:space="preserve">الاضافي </t>
  </si>
  <si>
    <t>سلف</t>
  </si>
  <si>
    <t>OT اجمالي</t>
  </si>
  <si>
    <t xml:space="preserve">البدلات </t>
  </si>
  <si>
    <t xml:space="preserve">عهد </t>
  </si>
  <si>
    <t>(OV) اجمالي</t>
  </si>
  <si>
    <t>الصافي ساعه</t>
  </si>
  <si>
    <t xml:space="preserve">صافي قيمة </t>
  </si>
  <si>
    <t>قيمة ساعات التأخير</t>
  </si>
  <si>
    <t xml:space="preserve">تليفون </t>
  </si>
  <si>
    <t>Total</t>
  </si>
  <si>
    <t>صافي الراتب الشهري</t>
  </si>
  <si>
    <t xml:space="preserve">اسم المستلم </t>
  </si>
  <si>
    <t xml:space="preserve">التوقيع </t>
  </si>
  <si>
    <t>التاريخ</t>
  </si>
  <si>
    <t xml:space="preserve">الحضور </t>
  </si>
  <si>
    <t>الانصراف</t>
  </si>
  <si>
    <t>تأخير عن الحضور</t>
  </si>
  <si>
    <t>مغادرة مبكرة</t>
  </si>
  <si>
    <t xml:space="preserve">الساعات الاضافية </t>
  </si>
  <si>
    <t xml:space="preserve">قيمة التأخير </t>
  </si>
  <si>
    <t>قمية الاضافي</t>
  </si>
  <si>
    <t>الصافي</t>
  </si>
  <si>
    <t>ملاحظات</t>
  </si>
  <si>
    <t>الأربعاء</t>
  </si>
  <si>
    <t>الخميس</t>
  </si>
  <si>
    <t>الجمعة</t>
  </si>
  <si>
    <t>السبت</t>
  </si>
  <si>
    <t>الأحد</t>
  </si>
  <si>
    <t>الإثنين</t>
  </si>
  <si>
    <t>الثلاثاء</t>
  </si>
  <si>
    <t xml:space="preserve">أ. احمد على </t>
  </si>
  <si>
    <t>م</t>
  </si>
  <si>
    <t>تليفون</t>
  </si>
  <si>
    <t>العهد</t>
  </si>
  <si>
    <t>السلف</t>
  </si>
  <si>
    <t xml:space="preserve">خصم التأخير </t>
  </si>
  <si>
    <t xml:space="preserve">متوسط الساعات خلال الشهر </t>
  </si>
  <si>
    <t>الساعات الاضافية</t>
  </si>
  <si>
    <t>قيمة الاضافي</t>
  </si>
  <si>
    <t xml:space="preserve">ساعات التأخير </t>
  </si>
  <si>
    <t xml:space="preserve">التأمينات </t>
  </si>
  <si>
    <t>الاسم</t>
  </si>
  <si>
    <t>عدد</t>
  </si>
  <si>
    <t>رواتب العاملين عن شهر 11/2019</t>
  </si>
  <si>
    <t>إبراهيم سعيد</t>
  </si>
  <si>
    <t xml:space="preserve">احمد على </t>
  </si>
  <si>
    <t>المطلوب كود لترحيل البيانات الخاصة بكل موظف في صفحة كل موظف (زرار لترحيل البيانات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</si>
</sst>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000]yyyy/mm/dd;@"/>
    <numFmt numFmtId="165" formatCode="_-* #,##0.00_-;_-* #,##0.00\-;_-* &quot;-&quot;??_-;_-@_-"/>
    <numFmt numFmtId="166" formatCode="[h]:mm"/>
  </numFmts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u/>
      <sz val="11"/>
      <color theme="10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rgb="FF333333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Traditional Arabic"/>
      <family val="1"/>
    </font>
    <font>
      <b/>
      <u/>
      <sz val="16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u/>
      <sz val="2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" fillId="0" borderId="0"/>
    <xf numFmtId="165" fontId="11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 applyProtection="1">
      <protection hidden="1"/>
    </xf>
    <xf numFmtId="0" fontId="5" fillId="0" borderId="0" xfId="1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0" fontId="6" fillId="0" borderId="0" xfId="0" applyFont="1" applyProtection="1">
      <protection hidden="1"/>
    </xf>
    <xf numFmtId="0" fontId="6" fillId="3" borderId="1" xfId="0" applyFont="1" applyFill="1" applyBorder="1" applyProtection="1">
      <protection hidden="1"/>
    </xf>
    <xf numFmtId="20" fontId="3" fillId="0" borderId="2" xfId="0" applyNumberFormat="1" applyFont="1" applyBorder="1" applyAlignment="1" applyProtection="1">
      <alignment horizontal="center" vertical="center"/>
      <protection hidden="1"/>
    </xf>
    <xf numFmtId="0" fontId="6" fillId="4" borderId="1" xfId="0" applyFont="1" applyFill="1" applyBorder="1" applyProtection="1">
      <protection hidden="1"/>
    </xf>
    <xf numFmtId="20" fontId="3" fillId="5" borderId="3" xfId="0" applyNumberFormat="1" applyFont="1" applyFill="1" applyBorder="1" applyAlignment="1" applyProtection="1">
      <alignment vertical="center"/>
      <protection hidden="1"/>
    </xf>
    <xf numFmtId="0" fontId="3" fillId="5" borderId="4" xfId="0" applyFont="1" applyFill="1" applyBorder="1" applyAlignment="1" applyProtection="1">
      <protection hidden="1"/>
    </xf>
    <xf numFmtId="0" fontId="3" fillId="5" borderId="5" xfId="0" applyFont="1" applyFill="1" applyBorder="1" applyAlignment="1" applyProtection="1"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20" fontId="3" fillId="6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9" xfId="0" applyFont="1" applyBorder="1" applyProtection="1">
      <protection hidden="1"/>
    </xf>
    <xf numFmtId="0" fontId="3" fillId="0" borderId="10" xfId="0" applyFont="1" applyBorder="1" applyProtection="1"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6" borderId="12" xfId="0" applyFont="1" applyFill="1" applyBorder="1" applyAlignment="1" applyProtection="1">
      <alignment horizontal="center"/>
      <protection hidden="1"/>
    </xf>
    <xf numFmtId="0" fontId="3" fillId="0" borderId="13" xfId="0" applyFont="1" applyBorder="1" applyProtection="1">
      <protection hidden="1"/>
    </xf>
    <xf numFmtId="0" fontId="3" fillId="0" borderId="14" xfId="0" applyFont="1" applyBorder="1" applyProtection="1">
      <protection hidden="1"/>
    </xf>
    <xf numFmtId="2" fontId="3" fillId="0" borderId="0" xfId="0" applyNumberFormat="1" applyFont="1" applyProtection="1">
      <protection hidden="1"/>
    </xf>
    <xf numFmtId="0" fontId="3" fillId="0" borderId="3" xfId="0" applyFont="1" applyBorder="1" applyProtection="1">
      <protection hidden="1"/>
    </xf>
    <xf numFmtId="2" fontId="3" fillId="0" borderId="4" xfId="0" applyNumberFormat="1" applyFont="1" applyBorder="1" applyProtection="1">
      <protection hidden="1"/>
    </xf>
    <xf numFmtId="0" fontId="3" fillId="0" borderId="4" xfId="0" applyFont="1" applyBorder="1" applyAlignment="1" applyProtection="1">
      <alignment horizontal="right"/>
      <protection hidden="1"/>
    </xf>
    <xf numFmtId="2" fontId="3" fillId="0" borderId="5" xfId="0" applyNumberFormat="1" applyFont="1" applyBorder="1" applyProtection="1">
      <protection hidden="1"/>
    </xf>
    <xf numFmtId="0" fontId="3" fillId="0" borderId="8" xfId="0" applyFont="1" applyBorder="1" applyProtection="1">
      <protection hidden="1"/>
    </xf>
    <xf numFmtId="2" fontId="3" fillId="0" borderId="9" xfId="0" applyNumberFormat="1" applyFont="1" applyBorder="1" applyProtection="1">
      <protection hidden="1"/>
    </xf>
    <xf numFmtId="0" fontId="3" fillId="0" borderId="9" xfId="0" applyFont="1" applyBorder="1" applyAlignment="1" applyProtection="1">
      <alignment horizontal="right"/>
      <protection hidden="1"/>
    </xf>
    <xf numFmtId="2" fontId="3" fillId="0" borderId="10" xfId="0" applyNumberFormat="1" applyFont="1" applyBorder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20" fontId="3" fillId="0" borderId="0" xfId="0" applyNumberFormat="1" applyFont="1" applyProtection="1">
      <protection hidden="1"/>
    </xf>
    <xf numFmtId="2" fontId="3" fillId="0" borderId="15" xfId="0" applyNumberFormat="1" applyFont="1" applyBorder="1" applyProtection="1">
      <protection hidden="1"/>
    </xf>
    <xf numFmtId="20" fontId="3" fillId="6" borderId="9" xfId="0" applyNumberFormat="1" applyFont="1" applyFill="1" applyBorder="1" applyAlignment="1" applyProtection="1">
      <alignment horizontal="right" vertical="center"/>
      <protection hidden="1"/>
    </xf>
    <xf numFmtId="0" fontId="3" fillId="7" borderId="0" xfId="0" applyFont="1" applyFill="1" applyAlignment="1" applyProtection="1">
      <alignment horizontal="center"/>
      <protection hidden="1"/>
    </xf>
    <xf numFmtId="0" fontId="3" fillId="6" borderId="9" xfId="0" applyFont="1" applyFill="1" applyBorder="1" applyAlignment="1" applyProtection="1">
      <alignment horizontal="right"/>
      <protection hidden="1"/>
    </xf>
    <xf numFmtId="0" fontId="3" fillId="0" borderId="16" xfId="0" applyFont="1" applyBorder="1" applyAlignment="1" applyProtection="1">
      <alignment horizontal="right"/>
      <protection hidden="1"/>
    </xf>
    <xf numFmtId="0" fontId="3" fillId="0" borderId="17" xfId="0" applyFont="1" applyBorder="1" applyProtection="1">
      <protection hidden="1"/>
    </xf>
    <xf numFmtId="2" fontId="3" fillId="0" borderId="13" xfId="0" applyNumberFormat="1" applyFont="1" applyBorder="1" applyProtection="1">
      <protection hidden="1"/>
    </xf>
    <xf numFmtId="2" fontId="3" fillId="0" borderId="14" xfId="0" applyNumberFormat="1" applyFont="1" applyBorder="1" applyProtection="1">
      <protection hidden="1"/>
    </xf>
    <xf numFmtId="0" fontId="6" fillId="8" borderId="22" xfId="0" applyFont="1" applyFill="1" applyBorder="1" applyAlignment="1" applyProtection="1">
      <alignment horizontal="center"/>
      <protection hidden="1"/>
    </xf>
    <xf numFmtId="0" fontId="6" fillId="9" borderId="23" xfId="0" applyFont="1" applyFill="1" applyBorder="1" applyAlignment="1" applyProtection="1">
      <alignment horizontal="center"/>
      <protection hidden="1"/>
    </xf>
    <xf numFmtId="0" fontId="6" fillId="4" borderId="23" xfId="0" applyFont="1" applyFill="1" applyBorder="1" applyAlignment="1" applyProtection="1">
      <alignment horizontal="center"/>
      <protection hidden="1"/>
    </xf>
    <xf numFmtId="0" fontId="6" fillId="10" borderId="23" xfId="0" applyFont="1" applyFill="1" applyBorder="1" applyAlignment="1" applyProtection="1">
      <alignment horizontal="center"/>
      <protection hidden="1"/>
    </xf>
    <xf numFmtId="0" fontId="6" fillId="6" borderId="23" xfId="0" applyFont="1" applyFill="1" applyBorder="1" applyAlignment="1" applyProtection="1">
      <alignment horizontal="center"/>
      <protection hidden="1"/>
    </xf>
    <xf numFmtId="0" fontId="6" fillId="11" borderId="23" xfId="0" applyFont="1" applyFill="1" applyBorder="1" applyAlignment="1" applyProtection="1">
      <alignment horizontal="center"/>
      <protection hidden="1"/>
    </xf>
    <xf numFmtId="0" fontId="3" fillId="12" borderId="23" xfId="0" applyFont="1" applyFill="1" applyBorder="1" applyAlignment="1" applyProtection="1">
      <alignment horizontal="center" vertical="center"/>
      <protection hidden="1"/>
    </xf>
    <xf numFmtId="0" fontId="3" fillId="13" borderId="24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Protection="1">
      <protection hidden="1"/>
    </xf>
    <xf numFmtId="164" fontId="3" fillId="0" borderId="16" xfId="0" applyNumberFormat="1" applyFont="1" applyBorder="1" applyAlignment="1" applyProtection="1">
      <alignment readingOrder="1"/>
      <protection hidden="1"/>
    </xf>
    <xf numFmtId="20" fontId="3" fillId="0" borderId="16" xfId="0" applyNumberFormat="1" applyFont="1" applyFill="1" applyBorder="1" applyProtection="1">
      <protection hidden="1"/>
    </xf>
    <xf numFmtId="20" fontId="3" fillId="0" borderId="16" xfId="0" applyNumberFormat="1" applyFont="1" applyBorder="1" applyProtection="1">
      <protection hidden="1"/>
    </xf>
    <xf numFmtId="2" fontId="3" fillId="0" borderId="16" xfId="0" applyNumberFormat="1" applyFont="1" applyBorder="1" applyProtection="1">
      <protection hidden="1"/>
    </xf>
    <xf numFmtId="2" fontId="3" fillId="0" borderId="25" xfId="0" applyNumberFormat="1" applyFont="1" applyBorder="1" applyProtection="1">
      <protection hidden="1"/>
    </xf>
    <xf numFmtId="2" fontId="3" fillId="0" borderId="26" xfId="0" applyNumberFormat="1" applyFont="1" applyBorder="1" applyProtection="1">
      <protection hidden="1"/>
    </xf>
    <xf numFmtId="0" fontId="3" fillId="0" borderId="27" xfId="0" applyFont="1" applyFill="1" applyBorder="1" applyProtection="1">
      <protection hidden="1"/>
    </xf>
    <xf numFmtId="20" fontId="3" fillId="0" borderId="9" xfId="0" applyNumberFormat="1" applyFont="1" applyFill="1" applyBorder="1" applyProtection="1">
      <protection hidden="1"/>
    </xf>
    <xf numFmtId="0" fontId="3" fillId="0" borderId="10" xfId="0" applyFont="1" applyFill="1" applyBorder="1" applyProtection="1">
      <protection hidden="1"/>
    </xf>
    <xf numFmtId="0" fontId="3" fillId="0" borderId="28" xfId="0" applyFont="1" applyFill="1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9" fillId="0" borderId="0" xfId="0" applyFont="1" applyProtection="1">
      <protection hidden="1"/>
    </xf>
    <xf numFmtId="14" fontId="3" fillId="0" borderId="0" xfId="0" applyNumberFormat="1" applyFont="1" applyProtection="1">
      <protection hidden="1"/>
    </xf>
    <xf numFmtId="0" fontId="3" fillId="0" borderId="19" xfId="0" applyFont="1" applyBorder="1" applyAlignment="1" applyProtection="1">
      <alignment horizontal="center"/>
      <protection hidden="1"/>
    </xf>
    <xf numFmtId="2" fontId="8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3" fillId="0" borderId="21" xfId="0" applyFont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6" fillId="0" borderId="11" xfId="0" applyFont="1" applyBorder="1" applyAlignment="1" applyProtection="1">
      <alignment horizont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5" borderId="18" xfId="0" applyFont="1" applyFill="1" applyBorder="1" applyAlignment="1" applyProtection="1">
      <alignment horizontal="center" vertical="center" wrapText="1"/>
      <protection hidden="1"/>
    </xf>
    <xf numFmtId="0" fontId="6" fillId="5" borderId="20" xfId="0" applyFont="1" applyFill="1" applyBorder="1" applyAlignment="1" applyProtection="1">
      <alignment horizontal="center" vertical="center" wrapText="1"/>
      <protection hidden="1"/>
    </xf>
    <xf numFmtId="0" fontId="1" fillId="0" borderId="0" xfId="9" applyProtection="1">
      <protection hidden="1"/>
    </xf>
    <xf numFmtId="0" fontId="12" fillId="0" borderId="0" xfId="9" applyFont="1" applyProtection="1">
      <protection hidden="1"/>
    </xf>
    <xf numFmtId="0" fontId="13" fillId="0" borderId="0" xfId="9" applyFont="1" applyFill="1" applyProtection="1">
      <protection hidden="1"/>
    </xf>
    <xf numFmtId="0" fontId="1" fillId="14" borderId="0" xfId="9" applyFill="1" applyAlignment="1" applyProtection="1">
      <alignment horizontal="right"/>
      <protection hidden="1"/>
    </xf>
    <xf numFmtId="0" fontId="14" fillId="14" borderId="0" xfId="9" applyFont="1" applyFill="1" applyAlignment="1" applyProtection="1">
      <alignment horizontal="right"/>
      <protection hidden="1"/>
    </xf>
    <xf numFmtId="2" fontId="14" fillId="14" borderId="0" xfId="9" applyNumberFormat="1" applyFont="1" applyFill="1" applyAlignment="1" applyProtection="1">
      <alignment horizontal="right"/>
      <protection hidden="1"/>
    </xf>
    <xf numFmtId="0" fontId="14" fillId="0" borderId="0" xfId="9" applyFont="1" applyFill="1" applyAlignment="1" applyProtection="1">
      <alignment horizontal="right"/>
      <protection hidden="1"/>
    </xf>
    <xf numFmtId="0" fontId="12" fillId="14" borderId="0" xfId="9" applyFont="1" applyFill="1" applyProtection="1">
      <protection hidden="1"/>
    </xf>
    <xf numFmtId="0" fontId="11" fillId="0" borderId="0" xfId="9" applyFont="1" applyFill="1" applyAlignment="1" applyProtection="1">
      <alignment horizontal="right"/>
      <protection hidden="1"/>
    </xf>
    <xf numFmtId="2" fontId="14" fillId="0" borderId="0" xfId="9" applyNumberFormat="1" applyFont="1" applyFill="1" applyAlignment="1" applyProtection="1">
      <alignment horizontal="right"/>
      <protection hidden="1"/>
    </xf>
    <xf numFmtId="0" fontId="12" fillId="0" borderId="0" xfId="9" applyFont="1" applyFill="1" applyProtection="1">
      <protection hidden="1"/>
    </xf>
    <xf numFmtId="0" fontId="13" fillId="0" borderId="0" xfId="9" applyFont="1" applyFill="1" applyBorder="1" applyProtection="1">
      <protection hidden="1"/>
    </xf>
    <xf numFmtId="0" fontId="11" fillId="0" borderId="0" xfId="9" applyFont="1" applyFill="1" applyBorder="1" applyAlignment="1" applyProtection="1">
      <alignment horizontal="right"/>
      <protection hidden="1"/>
    </xf>
    <xf numFmtId="0" fontId="14" fillId="0" borderId="0" xfId="9" applyFont="1" applyFill="1" applyBorder="1" applyAlignment="1" applyProtection="1">
      <alignment horizontal="right"/>
      <protection hidden="1"/>
    </xf>
    <xf numFmtId="2" fontId="14" fillId="0" borderId="0" xfId="9" applyNumberFormat="1" applyFont="1" applyFill="1" applyBorder="1" applyAlignment="1" applyProtection="1">
      <alignment horizontal="right"/>
      <protection hidden="1"/>
    </xf>
    <xf numFmtId="0" fontId="12" fillId="0" borderId="0" xfId="9" applyFont="1" applyFill="1" applyBorder="1" applyProtection="1">
      <protection hidden="1"/>
    </xf>
    <xf numFmtId="0" fontId="1" fillId="0" borderId="0" xfId="9" applyFill="1" applyProtection="1">
      <protection hidden="1"/>
    </xf>
    <xf numFmtId="0" fontId="15" fillId="0" borderId="0" xfId="0" applyFont="1" applyAlignment="1" applyProtection="1">
      <alignment horizontal="center" vertical="center"/>
      <protection hidden="1"/>
    </xf>
    <xf numFmtId="165" fontId="15" fillId="0" borderId="0" xfId="10" applyFont="1" applyAlignment="1" applyProtection="1">
      <alignment horizontal="center" vertical="center"/>
      <protection hidden="1"/>
    </xf>
    <xf numFmtId="0" fontId="15" fillId="0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5" fontId="8" fillId="0" borderId="0" xfId="10" applyFont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17" fillId="0" borderId="0" xfId="9" applyFont="1" applyFill="1" applyBorder="1" applyProtection="1">
      <protection hidden="1"/>
    </xf>
    <xf numFmtId="0" fontId="17" fillId="0" borderId="0" xfId="9" applyFont="1" applyFill="1" applyBorder="1" applyAlignment="1" applyProtection="1">
      <alignment horizontal="right"/>
      <protection hidden="1"/>
    </xf>
    <xf numFmtId="2" fontId="17" fillId="0" borderId="0" xfId="9" applyNumberFormat="1" applyFont="1" applyFill="1" applyBorder="1" applyAlignment="1" applyProtection="1">
      <alignment horizontal="right"/>
      <protection hidden="1"/>
    </xf>
    <xf numFmtId="0" fontId="1" fillId="0" borderId="0" xfId="9" applyFont="1" applyProtection="1">
      <protection hidden="1"/>
    </xf>
    <xf numFmtId="2" fontId="18" fillId="0" borderId="1" xfId="9" applyNumberFormat="1" applyFont="1" applyFill="1" applyBorder="1" applyAlignment="1" applyProtection="1">
      <alignment horizontal="center"/>
      <protection hidden="1"/>
    </xf>
    <xf numFmtId="2" fontId="17" fillId="14" borderId="37" xfId="9" applyNumberFormat="1" applyFont="1" applyFill="1" applyBorder="1" applyAlignment="1" applyProtection="1">
      <alignment horizontal="center"/>
      <protection hidden="1"/>
    </xf>
    <xf numFmtId="2" fontId="17" fillId="14" borderId="13" xfId="9" applyNumberFormat="1" applyFont="1" applyFill="1" applyBorder="1" applyAlignment="1" applyProtection="1">
      <alignment horizontal="center"/>
      <protection hidden="1"/>
    </xf>
    <xf numFmtId="166" fontId="13" fillId="14" borderId="13" xfId="9" applyNumberFormat="1" applyFont="1" applyFill="1" applyBorder="1" applyAlignment="1" applyProtection="1">
      <alignment horizontal="center" vertical="center"/>
      <protection hidden="1"/>
    </xf>
    <xf numFmtId="166" fontId="13" fillId="14" borderId="37" xfId="9" applyNumberFormat="1" applyFont="1" applyFill="1" applyBorder="1" applyAlignment="1" applyProtection="1">
      <alignment horizontal="center" vertical="center"/>
      <protection hidden="1"/>
    </xf>
    <xf numFmtId="1" fontId="13" fillId="14" borderId="16" xfId="9" applyNumberFormat="1" applyFont="1" applyFill="1" applyBorder="1" applyAlignment="1" applyProtection="1">
      <alignment horizontal="center" vertical="center"/>
      <protection hidden="1"/>
    </xf>
    <xf numFmtId="0" fontId="17" fillId="0" borderId="13" xfId="9" applyFont="1" applyFill="1" applyBorder="1" applyAlignment="1" applyProtection="1">
      <alignment horizontal="center"/>
      <protection hidden="1"/>
    </xf>
    <xf numFmtId="0" fontId="13" fillId="14" borderId="8" xfId="9" applyFont="1" applyFill="1" applyBorder="1" applyProtection="1">
      <protection hidden="1"/>
    </xf>
    <xf numFmtId="2" fontId="13" fillId="0" borderId="27" xfId="9" applyNumberFormat="1" applyFont="1" applyFill="1" applyBorder="1" applyAlignment="1" applyProtection="1">
      <alignment horizontal="center"/>
      <protection hidden="1"/>
    </xf>
    <xf numFmtId="2" fontId="17" fillId="14" borderId="33" xfId="9" applyNumberFormat="1" applyFont="1" applyFill="1" applyBorder="1" applyAlignment="1" applyProtection="1">
      <alignment horizontal="center"/>
      <protection hidden="1"/>
    </xf>
    <xf numFmtId="2" fontId="17" fillId="14" borderId="38" xfId="9" applyNumberFormat="1" applyFont="1" applyFill="1" applyBorder="1" applyAlignment="1" applyProtection="1">
      <alignment horizontal="center"/>
      <protection hidden="1"/>
    </xf>
    <xf numFmtId="166" fontId="13" fillId="14" borderId="9" xfId="9" applyNumberFormat="1" applyFont="1" applyFill="1" applyBorder="1" applyAlignment="1" applyProtection="1">
      <alignment horizontal="center" vertical="center"/>
      <protection hidden="1"/>
    </xf>
    <xf numFmtId="166" fontId="13" fillId="14" borderId="25" xfId="9" applyNumberFormat="1" applyFont="1" applyFill="1" applyBorder="1" applyAlignment="1" applyProtection="1">
      <alignment horizontal="center" vertical="center"/>
      <protection hidden="1"/>
    </xf>
    <xf numFmtId="0" fontId="19" fillId="0" borderId="16" xfId="1" quotePrefix="1" applyFont="1" applyBorder="1" applyAlignment="1" applyProtection="1">
      <alignment horizontal="center" vertical="center"/>
      <protection hidden="1"/>
    </xf>
    <xf numFmtId="0" fontId="13" fillId="14" borderId="26" xfId="9" applyFont="1" applyFill="1" applyBorder="1" applyProtection="1">
      <protection hidden="1"/>
    </xf>
    <xf numFmtId="2" fontId="13" fillId="14" borderId="15" xfId="9" applyNumberFormat="1" applyFont="1" applyFill="1" applyBorder="1" applyAlignment="1" applyProtection="1">
      <alignment horizontal="center"/>
      <protection hidden="1"/>
    </xf>
    <xf numFmtId="2" fontId="13" fillId="14" borderId="9" xfId="9" applyNumberFormat="1" applyFont="1" applyFill="1" applyBorder="1" applyAlignment="1" applyProtection="1">
      <alignment horizontal="center"/>
      <protection hidden="1"/>
    </xf>
    <xf numFmtId="0" fontId="1" fillId="14" borderId="0" xfId="9" applyFill="1" applyProtection="1">
      <protection hidden="1"/>
    </xf>
    <xf numFmtId="2" fontId="13" fillId="14" borderId="16" xfId="9" applyNumberFormat="1" applyFont="1" applyFill="1" applyBorder="1" applyAlignment="1" applyProtection="1">
      <alignment horizontal="center" vertical="center"/>
      <protection hidden="1"/>
    </xf>
    <xf numFmtId="2" fontId="13" fillId="14" borderId="9" xfId="9" applyNumberFormat="1" applyFont="1" applyFill="1" applyBorder="1" applyAlignment="1" applyProtection="1">
      <alignment horizontal="center" vertical="center"/>
      <protection hidden="1"/>
    </xf>
    <xf numFmtId="0" fontId="19" fillId="0" borderId="9" xfId="1" quotePrefix="1" applyFont="1" applyBorder="1" applyAlignment="1" applyProtection="1">
      <alignment horizontal="center" vertical="center"/>
      <protection hidden="1"/>
    </xf>
    <xf numFmtId="2" fontId="13" fillId="14" borderId="25" xfId="9" applyNumberFormat="1" applyFont="1" applyFill="1" applyBorder="1" applyAlignment="1" applyProtection="1">
      <alignment horizontal="center"/>
      <protection hidden="1"/>
    </xf>
    <xf numFmtId="2" fontId="17" fillId="2" borderId="24" xfId="9" applyNumberFormat="1" applyFont="1" applyFill="1" applyBorder="1" applyAlignment="1" applyProtection="1">
      <alignment horizontal="center" vertical="center"/>
      <protection hidden="1"/>
    </xf>
    <xf numFmtId="2" fontId="17" fillId="2" borderId="23" xfId="9" applyNumberFormat="1" applyFont="1" applyFill="1" applyBorder="1" applyAlignment="1" applyProtection="1">
      <alignment horizontal="center" vertical="center"/>
      <protection hidden="1"/>
    </xf>
    <xf numFmtId="2" fontId="17" fillId="2" borderId="23" xfId="9" applyNumberFormat="1" applyFont="1" applyFill="1" applyBorder="1" applyAlignment="1" applyProtection="1">
      <alignment horizontal="center" vertical="center" wrapText="1"/>
      <protection hidden="1"/>
    </xf>
    <xf numFmtId="2" fontId="17" fillId="2" borderId="39" xfId="9" applyNumberFormat="1" applyFont="1" applyFill="1" applyBorder="1" applyAlignment="1" applyProtection="1">
      <alignment horizontal="center" vertical="center"/>
      <protection hidden="1"/>
    </xf>
    <xf numFmtId="0" fontId="13" fillId="0" borderId="1" xfId="9" applyFont="1" applyFill="1" applyBorder="1" applyAlignment="1" applyProtection="1">
      <alignment horizontal="center" vertical="center"/>
      <protection hidden="1"/>
    </xf>
    <xf numFmtId="0" fontId="13" fillId="2" borderId="11" xfId="9" applyFont="1" applyFill="1" applyBorder="1" applyAlignment="1" applyProtection="1">
      <alignment horizontal="center" vertical="center"/>
      <protection hidden="1"/>
    </xf>
    <xf numFmtId="0" fontId="17" fillId="8" borderId="34" xfId="9" applyFont="1" applyFill="1" applyBorder="1" applyAlignment="1" applyProtection="1">
      <alignment horizontal="center" vertical="center"/>
      <protection hidden="1"/>
    </xf>
    <xf numFmtId="0" fontId="17" fillId="8" borderId="35" xfId="9" applyFont="1" applyFill="1" applyBorder="1" applyAlignment="1" applyProtection="1">
      <alignment horizontal="center" vertical="center"/>
      <protection hidden="1"/>
    </xf>
    <xf numFmtId="0" fontId="13" fillId="14" borderId="36" xfId="9" applyFont="1" applyFill="1" applyBorder="1" applyProtection="1">
      <protection hidden="1"/>
    </xf>
    <xf numFmtId="0" fontId="17" fillId="13" borderId="36" xfId="0" applyFont="1" applyFill="1" applyBorder="1" applyAlignment="1" applyProtection="1">
      <alignment horizontal="center" vertical="center"/>
      <protection hidden="1"/>
    </xf>
    <xf numFmtId="0" fontId="17" fillId="13" borderId="35" xfId="0" applyFont="1" applyFill="1" applyBorder="1" applyAlignment="1" applyProtection="1">
      <alignment horizontal="center" vertical="center"/>
      <protection hidden="1"/>
    </xf>
    <xf numFmtId="0" fontId="17" fillId="13" borderId="34" xfId="0" applyFont="1" applyFill="1" applyBorder="1" applyAlignment="1" applyProtection="1">
      <alignment horizontal="center" vertical="center"/>
      <protection hidden="1"/>
    </xf>
    <xf numFmtId="0" fontId="17" fillId="13" borderId="32" xfId="0" applyFont="1" applyFill="1" applyBorder="1" applyAlignment="1" applyProtection="1">
      <alignment horizontal="center" vertical="center"/>
      <protection hidden="1"/>
    </xf>
    <xf numFmtId="0" fontId="17" fillId="13" borderId="0" xfId="0" applyFont="1" applyFill="1" applyBorder="1" applyAlignment="1" applyProtection="1">
      <alignment horizontal="center" vertical="center"/>
      <protection hidden="1"/>
    </xf>
    <xf numFmtId="0" fontId="17" fillId="13" borderId="31" xfId="0" applyFont="1" applyFill="1" applyBorder="1" applyAlignment="1" applyProtection="1">
      <alignment horizontal="center" vertical="center"/>
      <protection hidden="1"/>
    </xf>
    <xf numFmtId="0" fontId="17" fillId="13" borderId="6" xfId="0" applyFont="1" applyFill="1" applyBorder="1" applyAlignment="1" applyProtection="1">
      <alignment horizontal="center" vertical="center"/>
      <protection hidden="1"/>
    </xf>
    <xf numFmtId="0" fontId="17" fillId="13" borderId="30" xfId="0" applyFont="1" applyFill="1" applyBorder="1" applyAlignment="1" applyProtection="1">
      <alignment horizontal="center" vertical="center"/>
      <protection hidden="1"/>
    </xf>
    <xf numFmtId="0" fontId="17" fillId="13" borderId="29" xfId="0" applyFont="1" applyFill="1" applyBorder="1" applyAlignment="1" applyProtection="1">
      <alignment horizontal="center" vertical="center"/>
      <protection hidden="1"/>
    </xf>
  </cellXfs>
  <cellStyles count="11">
    <cellStyle name="Comma 2" xfId="2"/>
    <cellStyle name="Comma 3" xfId="10"/>
    <cellStyle name="Hyperlink" xfId="1" builtinId="8"/>
    <cellStyle name="Normal" xfId="0" builtinId="0"/>
    <cellStyle name="Normal 2" xfId="3"/>
    <cellStyle name="Normal 2 2" xfId="4"/>
    <cellStyle name="Normal 2 3" xfId="5"/>
    <cellStyle name="Normal 2 3 2" xfId="9"/>
    <cellStyle name="Normal 3" xfId="6"/>
    <cellStyle name="Normal 4" xfId="7"/>
    <cellStyle name="Normal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62"/>
  <sheetViews>
    <sheetView rightToLeft="1" workbookViewId="0">
      <selection activeCell="B8" sqref="B8"/>
    </sheetView>
  </sheetViews>
  <sheetFormatPr defaultColWidth="11.3984375" defaultRowHeight="17.399999999999999" x14ac:dyDescent="0.3"/>
  <cols>
    <col min="1" max="1" width="11.3984375" style="1"/>
    <col min="2" max="2" width="14.8984375" style="1" bestFit="1" customWidth="1"/>
    <col min="3" max="3" width="16.3984375" style="1" bestFit="1" customWidth="1"/>
    <col min="4" max="4" width="17.09765625" style="1" bestFit="1" customWidth="1"/>
    <col min="5" max="5" width="17.59765625" style="1" bestFit="1" customWidth="1"/>
    <col min="6" max="7" width="17.09765625" style="1" bestFit="1" customWidth="1"/>
    <col min="8" max="8" width="14.69921875" style="1" customWidth="1"/>
    <col min="9" max="9" width="17.09765625" style="1" bestFit="1" customWidth="1"/>
    <col min="10" max="16384" width="11.3984375" style="1"/>
  </cols>
  <sheetData>
    <row r="1" spans="2:11" x14ac:dyDescent="0.3">
      <c r="E1" s="66" t="s">
        <v>0</v>
      </c>
      <c r="F1" s="66"/>
      <c r="G1" s="66"/>
      <c r="I1" s="2"/>
    </row>
    <row r="2" spans="2:11" x14ac:dyDescent="0.3">
      <c r="E2" s="67" t="s">
        <v>1</v>
      </c>
      <c r="F2" s="67"/>
      <c r="G2" s="67"/>
      <c r="I2" s="3"/>
    </row>
    <row r="3" spans="2:11" ht="18" thickBot="1" x14ac:dyDescent="0.35"/>
    <row r="4" spans="2:11" ht="18" thickBot="1" x14ac:dyDescent="0.35">
      <c r="B4" s="4"/>
      <c r="C4" s="5" t="s">
        <v>2</v>
      </c>
      <c r="D4" s="6">
        <v>0.41666666666666669</v>
      </c>
      <c r="E4" s="7" t="s">
        <v>3</v>
      </c>
      <c r="F4" s="6">
        <v>0.75</v>
      </c>
      <c r="G4" s="8" t="s">
        <v>4</v>
      </c>
      <c r="H4" s="9" t="s">
        <v>5</v>
      </c>
      <c r="I4" s="10" t="s">
        <v>6</v>
      </c>
    </row>
    <row r="5" spans="2:11" ht="18" thickBot="1" x14ac:dyDescent="0.35">
      <c r="B5" s="4"/>
      <c r="C5" s="11" t="s">
        <v>7</v>
      </c>
      <c r="D5" s="12">
        <f>D9/208</f>
        <v>4.8076923076923075</v>
      </c>
      <c r="E5" s="11" t="s">
        <v>8</v>
      </c>
      <c r="F5" s="6">
        <v>4.1666666666666664E-2</v>
      </c>
      <c r="G5" s="13" t="s">
        <v>9</v>
      </c>
      <c r="H5" s="14">
        <v>0</v>
      </c>
      <c r="I5" s="15">
        <f>H5*D9/30</f>
        <v>0</v>
      </c>
    </row>
    <row r="6" spans="2:11" ht="18" thickBot="1" x14ac:dyDescent="0.35">
      <c r="B6" s="4"/>
      <c r="C6" s="16" t="s">
        <v>10</v>
      </c>
      <c r="D6" s="12">
        <v>1</v>
      </c>
      <c r="E6" s="17" t="s">
        <v>11</v>
      </c>
      <c r="F6" s="17">
        <f>D5*1</f>
        <v>4.8076923076923075</v>
      </c>
      <c r="G6" s="13" t="s">
        <v>12</v>
      </c>
      <c r="H6" s="14">
        <v>0</v>
      </c>
      <c r="I6" s="15">
        <f>H6*D9/30</f>
        <v>0</v>
      </c>
    </row>
    <row r="7" spans="2:11" ht="18" thickBot="1" x14ac:dyDescent="0.35">
      <c r="G7" s="13" t="s">
        <v>13</v>
      </c>
      <c r="H7" s="14">
        <v>0</v>
      </c>
      <c r="I7" s="15">
        <f>H7*D9/25</f>
        <v>0</v>
      </c>
    </row>
    <row r="8" spans="2:11" ht="18" thickBot="1" x14ac:dyDescent="0.35">
      <c r="C8" s="68" t="s">
        <v>14</v>
      </c>
      <c r="D8" s="69"/>
      <c r="E8" s="69" t="s">
        <v>15</v>
      </c>
      <c r="F8" s="69"/>
      <c r="G8" s="18" t="s">
        <v>16</v>
      </c>
      <c r="H8" s="19">
        <v>0</v>
      </c>
      <c r="I8" s="20">
        <f>H8*D9/30</f>
        <v>0</v>
      </c>
    </row>
    <row r="9" spans="2:11" x14ac:dyDescent="0.3">
      <c r="B9" s="21"/>
      <c r="C9" s="22" t="s">
        <v>17</v>
      </c>
      <c r="D9" s="23">
        <v>1000</v>
      </c>
      <c r="E9" s="24" t="s">
        <v>18</v>
      </c>
      <c r="F9" s="25">
        <v>0</v>
      </c>
    </row>
    <row r="10" spans="2:11" x14ac:dyDescent="0.3">
      <c r="C10" s="26" t="s">
        <v>19</v>
      </c>
      <c r="D10" s="27">
        <f>I56</f>
        <v>0</v>
      </c>
      <c r="E10" s="28" t="s">
        <v>20</v>
      </c>
      <c r="F10" s="29">
        <v>0</v>
      </c>
      <c r="G10" s="30" t="s">
        <v>21</v>
      </c>
      <c r="H10" s="31">
        <f>G56</f>
        <v>0</v>
      </c>
      <c r="K10" s="1">
        <v>4378.93</v>
      </c>
    </row>
    <row r="11" spans="2:11" x14ac:dyDescent="0.3">
      <c r="C11" s="26" t="s">
        <v>22</v>
      </c>
      <c r="D11" s="27">
        <v>0</v>
      </c>
      <c r="E11" s="28" t="s">
        <v>23</v>
      </c>
      <c r="F11" s="29">
        <v>0</v>
      </c>
      <c r="G11" s="30" t="s">
        <v>24</v>
      </c>
      <c r="H11" s="31">
        <f>E56+F56</f>
        <v>0</v>
      </c>
      <c r="K11" s="1">
        <f>K10*10/100</f>
        <v>437.89300000000003</v>
      </c>
    </row>
    <row r="12" spans="2:11" x14ac:dyDescent="0.3">
      <c r="C12" s="26"/>
      <c r="D12" s="32"/>
      <c r="E12" s="33" t="s">
        <v>9</v>
      </c>
      <c r="F12" s="29">
        <f>I5</f>
        <v>0</v>
      </c>
      <c r="G12" s="34" t="s">
        <v>25</v>
      </c>
      <c r="H12" s="31">
        <f>H10-H11</f>
        <v>0</v>
      </c>
    </row>
    <row r="13" spans="2:11" x14ac:dyDescent="0.3">
      <c r="C13" s="26"/>
      <c r="D13" s="32"/>
      <c r="E13" s="33" t="s">
        <v>12</v>
      </c>
      <c r="F13" s="29">
        <f>I6</f>
        <v>0</v>
      </c>
      <c r="G13" s="34" t="s">
        <v>26</v>
      </c>
      <c r="H13" s="1">
        <f>I56-H56</f>
        <v>0</v>
      </c>
    </row>
    <row r="14" spans="2:11" x14ac:dyDescent="0.3">
      <c r="C14" s="26"/>
      <c r="D14" s="32"/>
      <c r="E14" s="33" t="s">
        <v>13</v>
      </c>
      <c r="F14" s="29">
        <f>I7</f>
        <v>0</v>
      </c>
      <c r="G14" s="34"/>
    </row>
    <row r="15" spans="2:11" x14ac:dyDescent="0.3">
      <c r="C15" s="26"/>
      <c r="D15" s="32"/>
      <c r="E15" s="35" t="s">
        <v>16</v>
      </c>
      <c r="F15" s="29">
        <f>I8</f>
        <v>0</v>
      </c>
      <c r="G15" s="34"/>
    </row>
    <row r="16" spans="2:11" x14ac:dyDescent="0.3">
      <c r="C16" s="26"/>
      <c r="D16" s="27"/>
      <c r="E16" s="36" t="s">
        <v>27</v>
      </c>
      <c r="F16" s="29">
        <f>H56</f>
        <v>0</v>
      </c>
      <c r="I16" s="21"/>
    </row>
    <row r="17" spans="1:12" x14ac:dyDescent="0.3">
      <c r="C17" s="26"/>
      <c r="D17" s="27"/>
      <c r="E17" s="28" t="s">
        <v>28</v>
      </c>
      <c r="F17" s="29">
        <v>0</v>
      </c>
    </row>
    <row r="18" spans="1:12" ht="18" thickBot="1" x14ac:dyDescent="0.35">
      <c r="C18" s="37" t="s">
        <v>29</v>
      </c>
      <c r="D18" s="38">
        <f>SUM(D9:D17)</f>
        <v>1000</v>
      </c>
      <c r="E18" s="19" t="s">
        <v>29</v>
      </c>
      <c r="F18" s="39">
        <f>SUM(F9:F17)</f>
        <v>0</v>
      </c>
    </row>
    <row r="19" spans="1:12" x14ac:dyDescent="0.3">
      <c r="C19" s="70" t="s">
        <v>30</v>
      </c>
      <c r="G19" s="64" t="s">
        <v>31</v>
      </c>
      <c r="H19" s="64"/>
      <c r="I19" s="62"/>
      <c r="J19" s="62"/>
      <c r="K19" s="62"/>
    </row>
    <row r="20" spans="1:12" ht="21.6" thickBot="1" x14ac:dyDescent="0.45">
      <c r="C20" s="71"/>
      <c r="D20" s="63">
        <f>D18-F18</f>
        <v>1000</v>
      </c>
      <c r="E20" s="63"/>
      <c r="G20" s="64" t="s">
        <v>32</v>
      </c>
      <c r="H20" s="64"/>
      <c r="I20" s="65"/>
      <c r="J20" s="65"/>
      <c r="K20" s="65"/>
    </row>
    <row r="23" spans="1:12" ht="18" thickBot="1" x14ac:dyDescent="0.35"/>
    <row r="24" spans="1:12" ht="18" thickBot="1" x14ac:dyDescent="0.35">
      <c r="B24" s="40" t="s">
        <v>33</v>
      </c>
      <c r="C24" s="41" t="s">
        <v>34</v>
      </c>
      <c r="D24" s="42" t="s">
        <v>35</v>
      </c>
      <c r="E24" s="43" t="s">
        <v>36</v>
      </c>
      <c r="F24" s="44" t="s">
        <v>37</v>
      </c>
      <c r="G24" s="45" t="s">
        <v>38</v>
      </c>
      <c r="H24" s="45" t="s">
        <v>39</v>
      </c>
      <c r="I24" s="45" t="s">
        <v>40</v>
      </c>
      <c r="J24" s="46" t="s">
        <v>41</v>
      </c>
      <c r="K24" s="47" t="s">
        <v>42</v>
      </c>
      <c r="L24" s="30"/>
    </row>
    <row r="25" spans="1:12" x14ac:dyDescent="0.3">
      <c r="A25" s="48" t="s">
        <v>43</v>
      </c>
      <c r="B25" s="49">
        <v>43824</v>
      </c>
      <c r="C25" s="50">
        <v>0.41666666666666669</v>
      </c>
      <c r="D25" s="50">
        <v>0.75</v>
      </c>
      <c r="E25" s="51">
        <f>IF((C25-$D$4)&lt;=$F$5,0,C25-$D$4)</f>
        <v>0</v>
      </c>
      <c r="F25" s="51">
        <f t="shared" ref="F25:F55" si="0">IF(($F$4-D25)&lt;0,0,$F$4-D25)</f>
        <v>0</v>
      </c>
      <c r="G25" s="51">
        <f t="shared" ref="G25:G55" si="1">IF((D25-$F$4)&lt;0,0,D25-$F$4)</f>
        <v>0</v>
      </c>
      <c r="H25" s="52">
        <f>(E25+F25)*24*$F$6</f>
        <v>0</v>
      </c>
      <c r="I25" s="53">
        <f>G25*24*$D$6*$D$5</f>
        <v>0</v>
      </c>
      <c r="J25" s="54">
        <f>I25-H25</f>
        <v>0</v>
      </c>
      <c r="K25" s="55"/>
    </row>
    <row r="26" spans="1:12" x14ac:dyDescent="0.3">
      <c r="A26" s="48" t="s">
        <v>44</v>
      </c>
      <c r="B26" s="49">
        <v>43825</v>
      </c>
      <c r="C26" s="50">
        <v>0.41666666666666669</v>
      </c>
      <c r="D26" s="56">
        <v>0.75</v>
      </c>
      <c r="E26" s="51">
        <f t="shared" ref="E26:E55" si="2">IF((C26-$D$4)&lt;=$F$5,0,C26-$D$4)</f>
        <v>0</v>
      </c>
      <c r="F26" s="51">
        <f t="shared" si="0"/>
        <v>0</v>
      </c>
      <c r="G26" s="51">
        <f t="shared" si="1"/>
        <v>0</v>
      </c>
      <c r="H26" s="52">
        <f t="shared" ref="H26:H55" si="3">(E26+F26)*24*$F$6</f>
        <v>0</v>
      </c>
      <c r="I26" s="53">
        <f t="shared" ref="I26:I55" si="4">G26*24*$D$6*$D$5</f>
        <v>0</v>
      </c>
      <c r="J26" s="54">
        <f t="shared" ref="J26:J55" si="5">I26-H26</f>
        <v>0</v>
      </c>
      <c r="K26" s="57"/>
    </row>
    <row r="27" spans="1:12" x14ac:dyDescent="0.3">
      <c r="A27" s="48" t="s">
        <v>45</v>
      </c>
      <c r="B27" s="49">
        <v>43826</v>
      </c>
      <c r="C27" s="50">
        <v>0.41666666666666702</v>
      </c>
      <c r="D27" s="50">
        <v>0.75</v>
      </c>
      <c r="E27" s="51">
        <f t="shared" si="2"/>
        <v>0</v>
      </c>
      <c r="F27" s="51">
        <f t="shared" si="0"/>
        <v>0</v>
      </c>
      <c r="G27" s="51">
        <f t="shared" si="1"/>
        <v>0</v>
      </c>
      <c r="H27" s="52">
        <f t="shared" si="3"/>
        <v>0</v>
      </c>
      <c r="I27" s="53">
        <f t="shared" si="4"/>
        <v>0</v>
      </c>
      <c r="J27" s="54">
        <f t="shared" si="5"/>
        <v>0</v>
      </c>
      <c r="K27" s="57"/>
    </row>
    <row r="28" spans="1:12" x14ac:dyDescent="0.3">
      <c r="A28" s="48" t="s">
        <v>46</v>
      </c>
      <c r="B28" s="49">
        <v>43827</v>
      </c>
      <c r="C28" s="50">
        <v>0.41666666666666702</v>
      </c>
      <c r="D28" s="56">
        <v>0.75</v>
      </c>
      <c r="E28" s="51">
        <f t="shared" si="2"/>
        <v>0</v>
      </c>
      <c r="F28" s="51">
        <f t="shared" si="0"/>
        <v>0</v>
      </c>
      <c r="G28" s="51">
        <f t="shared" si="1"/>
        <v>0</v>
      </c>
      <c r="H28" s="52">
        <f t="shared" si="3"/>
        <v>0</v>
      </c>
      <c r="I28" s="53">
        <f t="shared" si="4"/>
        <v>0</v>
      </c>
      <c r="J28" s="54">
        <f t="shared" si="5"/>
        <v>0</v>
      </c>
      <c r="K28" s="57"/>
    </row>
    <row r="29" spans="1:12" x14ac:dyDescent="0.3">
      <c r="A29" s="48" t="s">
        <v>47</v>
      </c>
      <c r="B29" s="49">
        <v>43828</v>
      </c>
      <c r="C29" s="50">
        <v>0.41666666666666702</v>
      </c>
      <c r="D29" s="50">
        <v>0.75</v>
      </c>
      <c r="E29" s="51">
        <f t="shared" si="2"/>
        <v>0</v>
      </c>
      <c r="F29" s="51">
        <f t="shared" si="0"/>
        <v>0</v>
      </c>
      <c r="G29" s="51">
        <f t="shared" si="1"/>
        <v>0</v>
      </c>
      <c r="H29" s="52">
        <f t="shared" si="3"/>
        <v>0</v>
      </c>
      <c r="I29" s="53">
        <f t="shared" si="4"/>
        <v>0</v>
      </c>
      <c r="J29" s="54">
        <f t="shared" si="5"/>
        <v>0</v>
      </c>
      <c r="K29" s="57"/>
    </row>
    <row r="30" spans="1:12" x14ac:dyDescent="0.3">
      <c r="A30" s="48" t="s">
        <v>48</v>
      </c>
      <c r="B30" s="49">
        <v>43829</v>
      </c>
      <c r="C30" s="50">
        <v>0.41666666666666702</v>
      </c>
      <c r="D30" s="56">
        <v>0.75</v>
      </c>
      <c r="E30" s="51">
        <f t="shared" si="2"/>
        <v>0</v>
      </c>
      <c r="F30" s="51">
        <f t="shared" si="0"/>
        <v>0</v>
      </c>
      <c r="G30" s="51">
        <f t="shared" si="1"/>
        <v>0</v>
      </c>
      <c r="H30" s="52">
        <f t="shared" si="3"/>
        <v>0</v>
      </c>
      <c r="I30" s="53">
        <f t="shared" si="4"/>
        <v>0</v>
      </c>
      <c r="J30" s="54">
        <f t="shared" si="5"/>
        <v>0</v>
      </c>
      <c r="K30" s="57"/>
    </row>
    <row r="31" spans="1:12" x14ac:dyDescent="0.3">
      <c r="A31" s="48" t="s">
        <v>49</v>
      </c>
      <c r="B31" s="49">
        <v>43830</v>
      </c>
      <c r="C31" s="50">
        <v>0.41666666666666702</v>
      </c>
      <c r="D31" s="50">
        <v>0.75</v>
      </c>
      <c r="E31" s="51">
        <f t="shared" si="2"/>
        <v>0</v>
      </c>
      <c r="F31" s="51">
        <f t="shared" si="0"/>
        <v>0</v>
      </c>
      <c r="G31" s="51">
        <f t="shared" si="1"/>
        <v>0</v>
      </c>
      <c r="H31" s="52">
        <f t="shared" si="3"/>
        <v>0</v>
      </c>
      <c r="I31" s="53">
        <f t="shared" si="4"/>
        <v>0</v>
      </c>
      <c r="J31" s="54">
        <f t="shared" si="5"/>
        <v>0</v>
      </c>
      <c r="K31" s="57"/>
    </row>
    <row r="32" spans="1:12" x14ac:dyDescent="0.3">
      <c r="A32" s="48" t="s">
        <v>43</v>
      </c>
      <c r="B32" s="49">
        <v>43831</v>
      </c>
      <c r="C32" s="50">
        <v>0.41666666666666702</v>
      </c>
      <c r="D32" s="56">
        <v>0.75</v>
      </c>
      <c r="E32" s="51">
        <f t="shared" si="2"/>
        <v>0</v>
      </c>
      <c r="F32" s="51">
        <f t="shared" si="0"/>
        <v>0</v>
      </c>
      <c r="G32" s="51">
        <f t="shared" si="1"/>
        <v>0</v>
      </c>
      <c r="H32" s="52">
        <f t="shared" si="3"/>
        <v>0</v>
      </c>
      <c r="I32" s="53">
        <f t="shared" si="4"/>
        <v>0</v>
      </c>
      <c r="J32" s="54">
        <f t="shared" si="5"/>
        <v>0</v>
      </c>
      <c r="K32" s="57"/>
    </row>
    <row r="33" spans="1:11" x14ac:dyDescent="0.3">
      <c r="A33" s="48" t="s">
        <v>44</v>
      </c>
      <c r="B33" s="49">
        <v>43832</v>
      </c>
      <c r="C33" s="50">
        <v>0.41666666666666702</v>
      </c>
      <c r="D33" s="50">
        <v>0.75</v>
      </c>
      <c r="E33" s="51">
        <f t="shared" si="2"/>
        <v>0</v>
      </c>
      <c r="F33" s="51">
        <f t="shared" si="0"/>
        <v>0</v>
      </c>
      <c r="G33" s="51">
        <f t="shared" si="1"/>
        <v>0</v>
      </c>
      <c r="H33" s="52">
        <f t="shared" si="3"/>
        <v>0</v>
      </c>
      <c r="I33" s="53">
        <f t="shared" si="4"/>
        <v>0</v>
      </c>
      <c r="J33" s="54">
        <f t="shared" si="5"/>
        <v>0</v>
      </c>
      <c r="K33" s="57"/>
    </row>
    <row r="34" spans="1:11" x14ac:dyDescent="0.3">
      <c r="A34" s="48" t="s">
        <v>45</v>
      </c>
      <c r="B34" s="49">
        <v>43833</v>
      </c>
      <c r="C34" s="50">
        <v>0.41666666666666702</v>
      </c>
      <c r="D34" s="56">
        <v>0.75</v>
      </c>
      <c r="E34" s="51">
        <f t="shared" si="2"/>
        <v>0</v>
      </c>
      <c r="F34" s="51">
        <f t="shared" si="0"/>
        <v>0</v>
      </c>
      <c r="G34" s="51">
        <f t="shared" si="1"/>
        <v>0</v>
      </c>
      <c r="H34" s="52">
        <f t="shared" si="3"/>
        <v>0</v>
      </c>
      <c r="I34" s="53">
        <f t="shared" si="4"/>
        <v>0</v>
      </c>
      <c r="J34" s="54">
        <f t="shared" si="5"/>
        <v>0</v>
      </c>
      <c r="K34" s="57"/>
    </row>
    <row r="35" spans="1:11" x14ac:dyDescent="0.3">
      <c r="A35" s="48" t="s">
        <v>46</v>
      </c>
      <c r="B35" s="49">
        <v>43834</v>
      </c>
      <c r="C35" s="50">
        <v>0.41666666666666702</v>
      </c>
      <c r="D35" s="50">
        <v>0.75</v>
      </c>
      <c r="E35" s="51">
        <f t="shared" si="2"/>
        <v>0</v>
      </c>
      <c r="F35" s="51">
        <f t="shared" si="0"/>
        <v>0</v>
      </c>
      <c r="G35" s="51">
        <f t="shared" si="1"/>
        <v>0</v>
      </c>
      <c r="H35" s="52">
        <f t="shared" si="3"/>
        <v>0</v>
      </c>
      <c r="I35" s="53">
        <f t="shared" si="4"/>
        <v>0</v>
      </c>
      <c r="J35" s="54">
        <f t="shared" si="5"/>
        <v>0</v>
      </c>
      <c r="K35" s="57"/>
    </row>
    <row r="36" spans="1:11" x14ac:dyDescent="0.3">
      <c r="A36" s="48" t="s">
        <v>47</v>
      </c>
      <c r="B36" s="49">
        <v>43835</v>
      </c>
      <c r="C36" s="50">
        <v>0.41666666666666702</v>
      </c>
      <c r="D36" s="56">
        <v>0.75</v>
      </c>
      <c r="E36" s="51">
        <f t="shared" si="2"/>
        <v>0</v>
      </c>
      <c r="F36" s="51">
        <f t="shared" si="0"/>
        <v>0</v>
      </c>
      <c r="G36" s="51">
        <f t="shared" si="1"/>
        <v>0</v>
      </c>
      <c r="H36" s="52">
        <f t="shared" si="3"/>
        <v>0</v>
      </c>
      <c r="I36" s="53">
        <f t="shared" si="4"/>
        <v>0</v>
      </c>
      <c r="J36" s="54">
        <f t="shared" si="5"/>
        <v>0</v>
      </c>
      <c r="K36" s="57"/>
    </row>
    <row r="37" spans="1:11" x14ac:dyDescent="0.3">
      <c r="A37" s="48" t="s">
        <v>48</v>
      </c>
      <c r="B37" s="49">
        <v>43836</v>
      </c>
      <c r="C37" s="50">
        <v>0.41666666666666702</v>
      </c>
      <c r="D37" s="50">
        <v>0.75</v>
      </c>
      <c r="E37" s="51">
        <f t="shared" si="2"/>
        <v>0</v>
      </c>
      <c r="F37" s="51">
        <f t="shared" si="0"/>
        <v>0</v>
      </c>
      <c r="G37" s="51">
        <f t="shared" si="1"/>
        <v>0</v>
      </c>
      <c r="H37" s="52">
        <f t="shared" si="3"/>
        <v>0</v>
      </c>
      <c r="I37" s="53">
        <f t="shared" si="4"/>
        <v>0</v>
      </c>
      <c r="J37" s="54">
        <f t="shared" si="5"/>
        <v>0</v>
      </c>
      <c r="K37" s="57"/>
    </row>
    <row r="38" spans="1:11" x14ac:dyDescent="0.3">
      <c r="A38" s="48" t="s">
        <v>49</v>
      </c>
      <c r="B38" s="49">
        <v>43837</v>
      </c>
      <c r="C38" s="50">
        <v>0.41666666666666702</v>
      </c>
      <c r="D38" s="56">
        <v>0.75</v>
      </c>
      <c r="E38" s="51">
        <f t="shared" si="2"/>
        <v>0</v>
      </c>
      <c r="F38" s="51">
        <f t="shared" si="0"/>
        <v>0</v>
      </c>
      <c r="G38" s="51">
        <f t="shared" si="1"/>
        <v>0</v>
      </c>
      <c r="H38" s="52">
        <f t="shared" si="3"/>
        <v>0</v>
      </c>
      <c r="I38" s="53">
        <f t="shared" si="4"/>
        <v>0</v>
      </c>
      <c r="J38" s="54">
        <f t="shared" si="5"/>
        <v>0</v>
      </c>
      <c r="K38" s="57"/>
    </row>
    <row r="39" spans="1:11" x14ac:dyDescent="0.3">
      <c r="A39" s="48" t="s">
        <v>43</v>
      </c>
      <c r="B39" s="49">
        <v>43838</v>
      </c>
      <c r="C39" s="50">
        <v>0.41666666666666702</v>
      </c>
      <c r="D39" s="50">
        <v>0.75</v>
      </c>
      <c r="E39" s="51">
        <f t="shared" si="2"/>
        <v>0</v>
      </c>
      <c r="F39" s="51">
        <f t="shared" si="0"/>
        <v>0</v>
      </c>
      <c r="G39" s="51">
        <f t="shared" si="1"/>
        <v>0</v>
      </c>
      <c r="H39" s="52">
        <f t="shared" si="3"/>
        <v>0</v>
      </c>
      <c r="I39" s="53">
        <f t="shared" si="4"/>
        <v>0</v>
      </c>
      <c r="J39" s="54">
        <f t="shared" si="5"/>
        <v>0</v>
      </c>
      <c r="K39" s="57"/>
    </row>
    <row r="40" spans="1:11" x14ac:dyDescent="0.3">
      <c r="A40" s="48" t="s">
        <v>44</v>
      </c>
      <c r="B40" s="49">
        <v>43839</v>
      </c>
      <c r="C40" s="50">
        <v>0.41666666666666702</v>
      </c>
      <c r="D40" s="56">
        <v>0.75</v>
      </c>
      <c r="E40" s="51">
        <f t="shared" si="2"/>
        <v>0</v>
      </c>
      <c r="F40" s="51">
        <f t="shared" si="0"/>
        <v>0</v>
      </c>
      <c r="G40" s="51">
        <f t="shared" si="1"/>
        <v>0</v>
      </c>
      <c r="H40" s="52">
        <f t="shared" si="3"/>
        <v>0</v>
      </c>
      <c r="I40" s="53">
        <f t="shared" si="4"/>
        <v>0</v>
      </c>
      <c r="J40" s="54">
        <f t="shared" si="5"/>
        <v>0</v>
      </c>
      <c r="K40" s="57"/>
    </row>
    <row r="41" spans="1:11" x14ac:dyDescent="0.3">
      <c r="A41" s="48" t="s">
        <v>45</v>
      </c>
      <c r="B41" s="49">
        <v>43840</v>
      </c>
      <c r="C41" s="50">
        <v>0.41666666666666702</v>
      </c>
      <c r="D41" s="50">
        <v>0.75</v>
      </c>
      <c r="E41" s="51">
        <f t="shared" si="2"/>
        <v>0</v>
      </c>
      <c r="F41" s="51">
        <f t="shared" si="0"/>
        <v>0</v>
      </c>
      <c r="G41" s="51">
        <f t="shared" si="1"/>
        <v>0</v>
      </c>
      <c r="H41" s="52">
        <f t="shared" si="3"/>
        <v>0</v>
      </c>
      <c r="I41" s="53">
        <f t="shared" si="4"/>
        <v>0</v>
      </c>
      <c r="J41" s="54">
        <f t="shared" si="5"/>
        <v>0</v>
      </c>
      <c r="K41" s="57"/>
    </row>
    <row r="42" spans="1:11" x14ac:dyDescent="0.3">
      <c r="A42" s="48" t="s">
        <v>46</v>
      </c>
      <c r="B42" s="49">
        <v>43841</v>
      </c>
      <c r="C42" s="50">
        <v>0.41666666666666702</v>
      </c>
      <c r="D42" s="56">
        <v>0.75</v>
      </c>
      <c r="E42" s="51">
        <f t="shared" si="2"/>
        <v>0</v>
      </c>
      <c r="F42" s="51">
        <f t="shared" si="0"/>
        <v>0</v>
      </c>
      <c r="G42" s="51">
        <f t="shared" si="1"/>
        <v>0</v>
      </c>
      <c r="H42" s="52">
        <f t="shared" si="3"/>
        <v>0</v>
      </c>
      <c r="I42" s="53">
        <f t="shared" si="4"/>
        <v>0</v>
      </c>
      <c r="J42" s="54">
        <f t="shared" si="5"/>
        <v>0</v>
      </c>
      <c r="K42" s="57"/>
    </row>
    <row r="43" spans="1:11" x14ac:dyDescent="0.3">
      <c r="A43" s="48" t="s">
        <v>47</v>
      </c>
      <c r="B43" s="49">
        <v>43842</v>
      </c>
      <c r="C43" s="50">
        <v>0.41666666666666702</v>
      </c>
      <c r="D43" s="50">
        <v>0.75</v>
      </c>
      <c r="E43" s="51">
        <f t="shared" si="2"/>
        <v>0</v>
      </c>
      <c r="F43" s="51">
        <f t="shared" si="0"/>
        <v>0</v>
      </c>
      <c r="G43" s="51">
        <f t="shared" si="1"/>
        <v>0</v>
      </c>
      <c r="H43" s="52">
        <f t="shared" si="3"/>
        <v>0</v>
      </c>
      <c r="I43" s="53">
        <f t="shared" si="4"/>
        <v>0</v>
      </c>
      <c r="J43" s="54">
        <f t="shared" si="5"/>
        <v>0</v>
      </c>
      <c r="K43" s="57"/>
    </row>
    <row r="44" spans="1:11" x14ac:dyDescent="0.3">
      <c r="A44" s="48" t="s">
        <v>48</v>
      </c>
      <c r="B44" s="49">
        <v>43843</v>
      </c>
      <c r="C44" s="50">
        <v>0.41666666666666702</v>
      </c>
      <c r="D44" s="56">
        <v>0.75</v>
      </c>
      <c r="E44" s="51">
        <f t="shared" si="2"/>
        <v>0</v>
      </c>
      <c r="F44" s="51">
        <f t="shared" si="0"/>
        <v>0</v>
      </c>
      <c r="G44" s="51">
        <f t="shared" si="1"/>
        <v>0</v>
      </c>
      <c r="H44" s="52">
        <f t="shared" si="3"/>
        <v>0</v>
      </c>
      <c r="I44" s="53">
        <f t="shared" si="4"/>
        <v>0</v>
      </c>
      <c r="J44" s="54">
        <f t="shared" si="5"/>
        <v>0</v>
      </c>
      <c r="K44" s="57"/>
    </row>
    <row r="45" spans="1:11" x14ac:dyDescent="0.3">
      <c r="A45" s="48" t="s">
        <v>49</v>
      </c>
      <c r="B45" s="49">
        <v>43844</v>
      </c>
      <c r="C45" s="50">
        <v>0.41666666666666702</v>
      </c>
      <c r="D45" s="50">
        <v>0.75</v>
      </c>
      <c r="E45" s="51">
        <f t="shared" si="2"/>
        <v>0</v>
      </c>
      <c r="F45" s="51">
        <f t="shared" si="0"/>
        <v>0</v>
      </c>
      <c r="G45" s="51">
        <f t="shared" si="1"/>
        <v>0</v>
      </c>
      <c r="H45" s="52">
        <f t="shared" si="3"/>
        <v>0</v>
      </c>
      <c r="I45" s="53">
        <f t="shared" si="4"/>
        <v>0</v>
      </c>
      <c r="J45" s="54">
        <f t="shared" si="5"/>
        <v>0</v>
      </c>
      <c r="K45" s="57"/>
    </row>
    <row r="46" spans="1:11" x14ac:dyDescent="0.3">
      <c r="A46" s="48" t="s">
        <v>43</v>
      </c>
      <c r="B46" s="49">
        <v>43845</v>
      </c>
      <c r="C46" s="50">
        <v>0.41666666666666702</v>
      </c>
      <c r="D46" s="56">
        <v>0.75</v>
      </c>
      <c r="E46" s="51">
        <f t="shared" si="2"/>
        <v>0</v>
      </c>
      <c r="F46" s="51">
        <f t="shared" si="0"/>
        <v>0</v>
      </c>
      <c r="G46" s="51">
        <f t="shared" si="1"/>
        <v>0</v>
      </c>
      <c r="H46" s="52">
        <f t="shared" si="3"/>
        <v>0</v>
      </c>
      <c r="I46" s="53">
        <f t="shared" si="4"/>
        <v>0</v>
      </c>
      <c r="J46" s="54">
        <f t="shared" si="5"/>
        <v>0</v>
      </c>
      <c r="K46" s="57"/>
    </row>
    <row r="47" spans="1:11" x14ac:dyDescent="0.3">
      <c r="A47" s="48" t="s">
        <v>44</v>
      </c>
      <c r="B47" s="49">
        <v>43846</v>
      </c>
      <c r="C47" s="50">
        <v>0.41666666666666702</v>
      </c>
      <c r="D47" s="50">
        <v>0.75</v>
      </c>
      <c r="E47" s="51">
        <f t="shared" si="2"/>
        <v>0</v>
      </c>
      <c r="F47" s="51">
        <f t="shared" si="0"/>
        <v>0</v>
      </c>
      <c r="G47" s="51">
        <f t="shared" si="1"/>
        <v>0</v>
      </c>
      <c r="H47" s="52">
        <f t="shared" si="3"/>
        <v>0</v>
      </c>
      <c r="I47" s="53">
        <f t="shared" si="4"/>
        <v>0</v>
      </c>
      <c r="J47" s="54">
        <f t="shared" si="5"/>
        <v>0</v>
      </c>
      <c r="K47" s="57"/>
    </row>
    <row r="48" spans="1:11" x14ac:dyDescent="0.3">
      <c r="A48" s="48" t="s">
        <v>45</v>
      </c>
      <c r="B48" s="49">
        <v>43847</v>
      </c>
      <c r="C48" s="50">
        <v>0.41666666666666702</v>
      </c>
      <c r="D48" s="56">
        <v>0.75</v>
      </c>
      <c r="E48" s="51">
        <f t="shared" si="2"/>
        <v>0</v>
      </c>
      <c r="F48" s="51">
        <f t="shared" si="0"/>
        <v>0</v>
      </c>
      <c r="G48" s="51">
        <f t="shared" si="1"/>
        <v>0</v>
      </c>
      <c r="H48" s="52">
        <f t="shared" si="3"/>
        <v>0</v>
      </c>
      <c r="I48" s="53">
        <f t="shared" si="4"/>
        <v>0</v>
      </c>
      <c r="J48" s="54">
        <f t="shared" si="5"/>
        <v>0</v>
      </c>
      <c r="K48" s="57"/>
    </row>
    <row r="49" spans="1:11" x14ac:dyDescent="0.3">
      <c r="A49" s="48" t="s">
        <v>46</v>
      </c>
      <c r="B49" s="49">
        <v>43848</v>
      </c>
      <c r="C49" s="50">
        <v>0.41666666666666702</v>
      </c>
      <c r="D49" s="50">
        <v>0.75</v>
      </c>
      <c r="E49" s="51">
        <f t="shared" si="2"/>
        <v>0</v>
      </c>
      <c r="F49" s="51">
        <f t="shared" si="0"/>
        <v>0</v>
      </c>
      <c r="G49" s="51">
        <f t="shared" si="1"/>
        <v>0</v>
      </c>
      <c r="H49" s="52">
        <f t="shared" si="3"/>
        <v>0</v>
      </c>
      <c r="I49" s="53">
        <f t="shared" si="4"/>
        <v>0</v>
      </c>
      <c r="J49" s="54">
        <f t="shared" si="5"/>
        <v>0</v>
      </c>
      <c r="K49" s="57"/>
    </row>
    <row r="50" spans="1:11" x14ac:dyDescent="0.3">
      <c r="A50" s="48" t="s">
        <v>47</v>
      </c>
      <c r="B50" s="49">
        <v>43849</v>
      </c>
      <c r="C50" s="50">
        <v>0.41666666666666702</v>
      </c>
      <c r="D50" s="56">
        <v>0.75</v>
      </c>
      <c r="E50" s="51">
        <f t="shared" si="2"/>
        <v>0</v>
      </c>
      <c r="F50" s="51">
        <f t="shared" si="0"/>
        <v>0</v>
      </c>
      <c r="G50" s="51">
        <f t="shared" si="1"/>
        <v>0</v>
      </c>
      <c r="H50" s="52">
        <f t="shared" si="3"/>
        <v>0</v>
      </c>
      <c r="I50" s="53">
        <f t="shared" si="4"/>
        <v>0</v>
      </c>
      <c r="J50" s="54">
        <f t="shared" si="5"/>
        <v>0</v>
      </c>
      <c r="K50" s="57"/>
    </row>
    <row r="51" spans="1:11" x14ac:dyDescent="0.3">
      <c r="A51" s="48" t="s">
        <v>48</v>
      </c>
      <c r="B51" s="49">
        <v>43850</v>
      </c>
      <c r="C51" s="50">
        <v>0.41666666666666702</v>
      </c>
      <c r="D51" s="50">
        <v>0.75</v>
      </c>
      <c r="E51" s="51">
        <f t="shared" si="2"/>
        <v>0</v>
      </c>
      <c r="F51" s="51">
        <f t="shared" si="0"/>
        <v>0</v>
      </c>
      <c r="G51" s="51">
        <f t="shared" si="1"/>
        <v>0</v>
      </c>
      <c r="H51" s="52">
        <f t="shared" si="3"/>
        <v>0</v>
      </c>
      <c r="I51" s="53">
        <f t="shared" si="4"/>
        <v>0</v>
      </c>
      <c r="J51" s="54">
        <f t="shared" si="5"/>
        <v>0</v>
      </c>
      <c r="K51" s="57"/>
    </row>
    <row r="52" spans="1:11" x14ac:dyDescent="0.3">
      <c r="A52" s="48" t="s">
        <v>49</v>
      </c>
      <c r="B52" s="49">
        <v>43851</v>
      </c>
      <c r="C52" s="50">
        <v>0.41666666666666702</v>
      </c>
      <c r="D52" s="56">
        <v>0.75</v>
      </c>
      <c r="E52" s="51">
        <f t="shared" si="2"/>
        <v>0</v>
      </c>
      <c r="F52" s="51">
        <f t="shared" si="0"/>
        <v>0</v>
      </c>
      <c r="G52" s="51">
        <f t="shared" si="1"/>
        <v>0</v>
      </c>
      <c r="H52" s="52">
        <f t="shared" si="3"/>
        <v>0</v>
      </c>
      <c r="I52" s="53">
        <f t="shared" si="4"/>
        <v>0</v>
      </c>
      <c r="J52" s="54">
        <f t="shared" si="5"/>
        <v>0</v>
      </c>
      <c r="K52" s="57"/>
    </row>
    <row r="53" spans="1:11" x14ac:dyDescent="0.3">
      <c r="A53" s="48" t="s">
        <v>43</v>
      </c>
      <c r="B53" s="49">
        <v>43852</v>
      </c>
      <c r="C53" s="50">
        <v>0.41666666666666702</v>
      </c>
      <c r="D53" s="50">
        <v>0.75</v>
      </c>
      <c r="E53" s="51">
        <f t="shared" si="2"/>
        <v>0</v>
      </c>
      <c r="F53" s="51">
        <f t="shared" si="0"/>
        <v>0</v>
      </c>
      <c r="G53" s="51">
        <f t="shared" si="1"/>
        <v>0</v>
      </c>
      <c r="H53" s="52">
        <f t="shared" si="3"/>
        <v>0</v>
      </c>
      <c r="I53" s="53">
        <f t="shared" si="4"/>
        <v>0</v>
      </c>
      <c r="J53" s="54">
        <f t="shared" si="5"/>
        <v>0</v>
      </c>
      <c r="K53" s="57"/>
    </row>
    <row r="54" spans="1:11" x14ac:dyDescent="0.3">
      <c r="A54" s="48" t="s">
        <v>44</v>
      </c>
      <c r="B54" s="49">
        <v>43853</v>
      </c>
      <c r="C54" s="50">
        <v>0.41666666666666702</v>
      </c>
      <c r="D54" s="56">
        <v>0.75</v>
      </c>
      <c r="E54" s="51">
        <f t="shared" si="2"/>
        <v>0</v>
      </c>
      <c r="F54" s="51">
        <f t="shared" si="0"/>
        <v>0</v>
      </c>
      <c r="G54" s="51">
        <f t="shared" si="1"/>
        <v>0</v>
      </c>
      <c r="H54" s="52">
        <f t="shared" si="3"/>
        <v>0</v>
      </c>
      <c r="I54" s="53">
        <f t="shared" si="4"/>
        <v>0</v>
      </c>
      <c r="J54" s="54">
        <f t="shared" si="5"/>
        <v>0</v>
      </c>
      <c r="K54" s="58"/>
    </row>
    <row r="55" spans="1:11" ht="18" thickBot="1" x14ac:dyDescent="0.35">
      <c r="A55" s="48" t="s">
        <v>45</v>
      </c>
      <c r="B55" s="49">
        <v>43854</v>
      </c>
      <c r="C55" s="50">
        <v>0.41666666666666702</v>
      </c>
      <c r="D55" s="50">
        <v>0.75</v>
      </c>
      <c r="E55" s="51">
        <f t="shared" si="2"/>
        <v>0</v>
      </c>
      <c r="F55" s="51">
        <f t="shared" si="0"/>
        <v>0</v>
      </c>
      <c r="G55" s="51">
        <f t="shared" si="1"/>
        <v>0</v>
      </c>
      <c r="H55" s="52">
        <f t="shared" si="3"/>
        <v>0</v>
      </c>
      <c r="I55" s="53">
        <f t="shared" si="4"/>
        <v>0</v>
      </c>
      <c r="J55" s="54">
        <f t="shared" si="5"/>
        <v>0</v>
      </c>
      <c r="K55" s="59"/>
    </row>
    <row r="56" spans="1:11" x14ac:dyDescent="0.3">
      <c r="A56" s="48"/>
      <c r="C56" s="31"/>
      <c r="D56" s="31"/>
      <c r="E56" s="51">
        <f t="shared" ref="E56:J56" si="6">SUM(E25:E55)</f>
        <v>0</v>
      </c>
      <c r="F56" s="51">
        <f t="shared" si="6"/>
        <v>0</v>
      </c>
      <c r="G56" s="51">
        <f t="shared" si="6"/>
        <v>0</v>
      </c>
      <c r="H56" s="52">
        <f t="shared" si="6"/>
        <v>0</v>
      </c>
      <c r="I56" s="53">
        <f t="shared" si="6"/>
        <v>0</v>
      </c>
      <c r="J56" s="54">
        <f t="shared" si="6"/>
        <v>0</v>
      </c>
    </row>
    <row r="60" spans="1:11" x14ac:dyDescent="0.3">
      <c r="F60" s="60"/>
      <c r="G60" s="61"/>
    </row>
    <row r="61" spans="1:11" x14ac:dyDescent="0.3">
      <c r="F61" s="60"/>
    </row>
    <row r="62" spans="1:11" x14ac:dyDescent="0.3">
      <c r="F62" s="60"/>
    </row>
  </sheetData>
  <mergeCells count="10">
    <mergeCell ref="I19:K19"/>
    <mergeCell ref="D20:E20"/>
    <mergeCell ref="G20:H20"/>
    <mergeCell ref="I20:K20"/>
    <mergeCell ref="E1:G1"/>
    <mergeCell ref="E2:G2"/>
    <mergeCell ref="C8:D8"/>
    <mergeCell ref="E8:F8"/>
    <mergeCell ref="C19:C20"/>
    <mergeCell ref="G19:H19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62"/>
  <sheetViews>
    <sheetView rightToLeft="1" workbookViewId="0">
      <selection activeCell="D10" sqref="D10"/>
    </sheetView>
  </sheetViews>
  <sheetFormatPr defaultColWidth="11.3984375" defaultRowHeight="17.399999999999999" x14ac:dyDescent="0.3"/>
  <cols>
    <col min="1" max="1" width="11.3984375" style="1"/>
    <col min="2" max="2" width="14.8984375" style="1" bestFit="1" customWidth="1"/>
    <col min="3" max="3" width="16.3984375" style="1" bestFit="1" customWidth="1"/>
    <col min="4" max="4" width="17.09765625" style="1" bestFit="1" customWidth="1"/>
    <col min="5" max="5" width="17.59765625" style="1" bestFit="1" customWidth="1"/>
    <col min="6" max="7" width="17.09765625" style="1" bestFit="1" customWidth="1"/>
    <col min="8" max="8" width="14.69921875" style="1" customWidth="1"/>
    <col min="9" max="9" width="17.09765625" style="1" bestFit="1" customWidth="1"/>
    <col min="10" max="16384" width="11.3984375" style="1"/>
  </cols>
  <sheetData>
    <row r="1" spans="2:9" x14ac:dyDescent="0.3">
      <c r="E1" s="66" t="s">
        <v>0</v>
      </c>
      <c r="F1" s="66"/>
      <c r="G1" s="66"/>
      <c r="I1" s="2"/>
    </row>
    <row r="2" spans="2:9" x14ac:dyDescent="0.3">
      <c r="E2" s="67" t="s">
        <v>50</v>
      </c>
      <c r="F2" s="67"/>
      <c r="G2" s="67"/>
      <c r="I2" s="3"/>
    </row>
    <row r="3" spans="2:9" ht="18" thickBot="1" x14ac:dyDescent="0.35"/>
    <row r="4" spans="2:9" ht="18" thickBot="1" x14ac:dyDescent="0.35">
      <c r="B4" s="4"/>
      <c r="C4" s="5" t="s">
        <v>2</v>
      </c>
      <c r="D4" s="6">
        <v>0.41666666666666669</v>
      </c>
      <c r="E4" s="7" t="s">
        <v>3</v>
      </c>
      <c r="F4" s="6">
        <v>0.75</v>
      </c>
      <c r="G4" s="8" t="s">
        <v>4</v>
      </c>
      <c r="H4" s="9" t="s">
        <v>5</v>
      </c>
      <c r="I4" s="10" t="s">
        <v>6</v>
      </c>
    </row>
    <row r="5" spans="2:9" ht="18" thickBot="1" x14ac:dyDescent="0.35">
      <c r="B5" s="4"/>
      <c r="C5" s="11" t="s">
        <v>7</v>
      </c>
      <c r="D5" s="12">
        <f>D9/208</f>
        <v>9.615384615384615</v>
      </c>
      <c r="E5" s="11" t="s">
        <v>8</v>
      </c>
      <c r="F5" s="6">
        <v>4.1666666666666664E-2</v>
      </c>
      <c r="G5" s="13" t="s">
        <v>9</v>
      </c>
      <c r="H5" s="14">
        <v>0</v>
      </c>
      <c r="I5" s="15">
        <f>H5*D9/30</f>
        <v>0</v>
      </c>
    </row>
    <row r="6" spans="2:9" ht="18" thickBot="1" x14ac:dyDescent="0.35">
      <c r="B6" s="4"/>
      <c r="C6" s="16" t="s">
        <v>10</v>
      </c>
      <c r="D6" s="12">
        <v>1</v>
      </c>
      <c r="E6" s="17" t="s">
        <v>11</v>
      </c>
      <c r="F6" s="17">
        <f>D5*1</f>
        <v>9.615384615384615</v>
      </c>
      <c r="G6" s="13" t="s">
        <v>12</v>
      </c>
      <c r="H6" s="14">
        <v>0</v>
      </c>
      <c r="I6" s="15">
        <f>H6*D9/30</f>
        <v>0</v>
      </c>
    </row>
    <row r="7" spans="2:9" ht="18" thickBot="1" x14ac:dyDescent="0.35">
      <c r="G7" s="13" t="s">
        <v>13</v>
      </c>
      <c r="H7" s="14">
        <v>0</v>
      </c>
      <c r="I7" s="15">
        <f>H7*D9/25</f>
        <v>0</v>
      </c>
    </row>
    <row r="8" spans="2:9" ht="18" thickBot="1" x14ac:dyDescent="0.35">
      <c r="C8" s="68" t="s">
        <v>14</v>
      </c>
      <c r="D8" s="69"/>
      <c r="E8" s="69" t="s">
        <v>15</v>
      </c>
      <c r="F8" s="69"/>
      <c r="G8" s="18" t="s">
        <v>16</v>
      </c>
      <c r="H8" s="19">
        <v>0</v>
      </c>
      <c r="I8" s="20">
        <f>H8*D9/30</f>
        <v>0</v>
      </c>
    </row>
    <row r="9" spans="2:9" x14ac:dyDescent="0.3">
      <c r="B9" s="21"/>
      <c r="C9" s="22" t="s">
        <v>17</v>
      </c>
      <c r="D9" s="23">
        <v>2000</v>
      </c>
      <c r="E9" s="24" t="s">
        <v>18</v>
      </c>
      <c r="F9" s="25">
        <v>0</v>
      </c>
    </row>
    <row r="10" spans="2:9" x14ac:dyDescent="0.3">
      <c r="C10" s="26" t="s">
        <v>19</v>
      </c>
      <c r="D10" s="27">
        <f>I56</f>
        <v>0</v>
      </c>
      <c r="E10" s="28" t="s">
        <v>20</v>
      </c>
      <c r="F10" s="29">
        <v>0</v>
      </c>
      <c r="G10" s="30" t="s">
        <v>21</v>
      </c>
      <c r="H10" s="31">
        <f>G56</f>
        <v>0</v>
      </c>
    </row>
    <row r="11" spans="2:9" x14ac:dyDescent="0.3">
      <c r="C11" s="26" t="s">
        <v>22</v>
      </c>
      <c r="D11" s="27">
        <v>0</v>
      </c>
      <c r="E11" s="28" t="s">
        <v>23</v>
      </c>
      <c r="F11" s="29">
        <v>0</v>
      </c>
      <c r="G11" s="30" t="s">
        <v>24</v>
      </c>
      <c r="H11" s="31">
        <f>E56+F56</f>
        <v>0</v>
      </c>
    </row>
    <row r="12" spans="2:9" x14ac:dyDescent="0.3">
      <c r="C12" s="26"/>
      <c r="D12" s="32"/>
      <c r="E12" s="33" t="s">
        <v>9</v>
      </c>
      <c r="F12" s="29">
        <f>I5</f>
        <v>0</v>
      </c>
      <c r="G12" s="34" t="s">
        <v>25</v>
      </c>
      <c r="H12" s="31">
        <f>H10-H11</f>
        <v>0</v>
      </c>
    </row>
    <row r="13" spans="2:9" x14ac:dyDescent="0.3">
      <c r="C13" s="26"/>
      <c r="D13" s="32"/>
      <c r="E13" s="33" t="s">
        <v>12</v>
      </c>
      <c r="F13" s="29">
        <f>I6</f>
        <v>0</v>
      </c>
      <c r="G13" s="34" t="s">
        <v>26</v>
      </c>
      <c r="H13" s="1">
        <f>I56-H56</f>
        <v>0</v>
      </c>
    </row>
    <row r="14" spans="2:9" x14ac:dyDescent="0.3">
      <c r="C14" s="26"/>
      <c r="D14" s="32"/>
      <c r="E14" s="33" t="s">
        <v>13</v>
      </c>
      <c r="F14" s="29">
        <f>I7</f>
        <v>0</v>
      </c>
      <c r="G14" s="34"/>
    </row>
    <row r="15" spans="2:9" x14ac:dyDescent="0.3">
      <c r="C15" s="26"/>
      <c r="D15" s="32"/>
      <c r="E15" s="35" t="s">
        <v>16</v>
      </c>
      <c r="F15" s="29">
        <f>I8</f>
        <v>0</v>
      </c>
      <c r="G15" s="34"/>
    </row>
    <row r="16" spans="2:9" x14ac:dyDescent="0.3">
      <c r="C16" s="26"/>
      <c r="D16" s="27"/>
      <c r="E16" s="36" t="s">
        <v>27</v>
      </c>
      <c r="F16" s="29">
        <f>H56</f>
        <v>0</v>
      </c>
      <c r="I16" s="21"/>
    </row>
    <row r="17" spans="1:12" x14ac:dyDescent="0.3">
      <c r="C17" s="26"/>
      <c r="D17" s="27"/>
      <c r="E17" s="28" t="s">
        <v>28</v>
      </c>
      <c r="F17" s="29">
        <v>0</v>
      </c>
    </row>
    <row r="18" spans="1:12" ht="18" thickBot="1" x14ac:dyDescent="0.35">
      <c r="C18" s="37" t="s">
        <v>29</v>
      </c>
      <c r="D18" s="38">
        <f>SUM(D9:D17)</f>
        <v>2000</v>
      </c>
      <c r="E18" s="19" t="s">
        <v>29</v>
      </c>
      <c r="F18" s="39">
        <f>SUM(F9:F17)</f>
        <v>0</v>
      </c>
    </row>
    <row r="19" spans="1:12" x14ac:dyDescent="0.3">
      <c r="C19" s="70" t="s">
        <v>30</v>
      </c>
      <c r="G19" s="64" t="s">
        <v>31</v>
      </c>
      <c r="H19" s="64"/>
      <c r="I19" s="62"/>
      <c r="J19" s="62"/>
      <c r="K19" s="62"/>
    </row>
    <row r="20" spans="1:12" ht="21.6" thickBot="1" x14ac:dyDescent="0.45">
      <c r="C20" s="71"/>
      <c r="D20" s="63">
        <f>D18-F18</f>
        <v>2000</v>
      </c>
      <c r="E20" s="63"/>
      <c r="G20" s="64" t="s">
        <v>32</v>
      </c>
      <c r="H20" s="64"/>
      <c r="I20" s="65"/>
      <c r="J20" s="65"/>
      <c r="K20" s="65"/>
    </row>
    <row r="23" spans="1:12" ht="18" thickBot="1" x14ac:dyDescent="0.35"/>
    <row r="24" spans="1:12" ht="18" thickBot="1" x14ac:dyDescent="0.35">
      <c r="B24" s="40" t="s">
        <v>33</v>
      </c>
      <c r="C24" s="41" t="s">
        <v>34</v>
      </c>
      <c r="D24" s="42" t="s">
        <v>35</v>
      </c>
      <c r="E24" s="43" t="s">
        <v>36</v>
      </c>
      <c r="F24" s="44" t="s">
        <v>37</v>
      </c>
      <c r="G24" s="45" t="s">
        <v>38</v>
      </c>
      <c r="H24" s="45" t="s">
        <v>39</v>
      </c>
      <c r="I24" s="45" t="s">
        <v>40</v>
      </c>
      <c r="J24" s="46" t="s">
        <v>41</v>
      </c>
      <c r="K24" s="47" t="s">
        <v>42</v>
      </c>
      <c r="L24" s="30"/>
    </row>
    <row r="25" spans="1:12" x14ac:dyDescent="0.3">
      <c r="A25" s="48" t="s">
        <v>43</v>
      </c>
      <c r="B25" s="49">
        <v>43824</v>
      </c>
      <c r="C25" s="50">
        <v>0.41666666666666669</v>
      </c>
      <c r="D25" s="50">
        <v>0.75</v>
      </c>
      <c r="E25" s="51">
        <f>IF((C25-$D$4)&lt;=$F$5,0,C25-$D$4)</f>
        <v>0</v>
      </c>
      <c r="F25" s="51">
        <f t="shared" ref="F25:F55" si="0">IF(($F$4-D25)&lt;0,0,$F$4-D25)</f>
        <v>0</v>
      </c>
      <c r="G25" s="51">
        <f t="shared" ref="G25:G55" si="1">IF((D25-$F$4)&lt;0,0,D25-$F$4)</f>
        <v>0</v>
      </c>
      <c r="H25" s="52">
        <f>(E25+F25)*24*$F$6</f>
        <v>0</v>
      </c>
      <c r="I25" s="53">
        <f>G25*24*$D$6*$D$5</f>
        <v>0</v>
      </c>
      <c r="J25" s="54">
        <f>I25-H25</f>
        <v>0</v>
      </c>
      <c r="K25" s="55"/>
    </row>
    <row r="26" spans="1:12" x14ac:dyDescent="0.3">
      <c r="A26" s="48" t="s">
        <v>44</v>
      </c>
      <c r="B26" s="49">
        <v>43825</v>
      </c>
      <c r="C26" s="50">
        <v>0.41666666666666669</v>
      </c>
      <c r="D26" s="56">
        <v>0.75</v>
      </c>
      <c r="E26" s="51">
        <f t="shared" ref="E26:E55" si="2">IF((C26-$D$4)&lt;=$F$5,0,C26-$D$4)</f>
        <v>0</v>
      </c>
      <c r="F26" s="51">
        <f t="shared" si="0"/>
        <v>0</v>
      </c>
      <c r="G26" s="51">
        <f t="shared" si="1"/>
        <v>0</v>
      </c>
      <c r="H26" s="52">
        <f t="shared" ref="H26:H55" si="3">(E26+F26)*24*$F$6</f>
        <v>0</v>
      </c>
      <c r="I26" s="53">
        <f t="shared" ref="I26:I55" si="4">G26*24*$D$6*$D$5</f>
        <v>0</v>
      </c>
      <c r="J26" s="54">
        <f t="shared" ref="J26:J55" si="5">I26-H26</f>
        <v>0</v>
      </c>
      <c r="K26" s="57"/>
    </row>
    <row r="27" spans="1:12" x14ac:dyDescent="0.3">
      <c r="A27" s="48" t="s">
        <v>45</v>
      </c>
      <c r="B27" s="49">
        <v>43826</v>
      </c>
      <c r="C27" s="50">
        <v>0.41666666666666702</v>
      </c>
      <c r="D27" s="50">
        <v>0.75</v>
      </c>
      <c r="E27" s="51">
        <f t="shared" si="2"/>
        <v>0</v>
      </c>
      <c r="F27" s="51">
        <f t="shared" si="0"/>
        <v>0</v>
      </c>
      <c r="G27" s="51">
        <f t="shared" si="1"/>
        <v>0</v>
      </c>
      <c r="H27" s="52">
        <f t="shared" si="3"/>
        <v>0</v>
      </c>
      <c r="I27" s="53">
        <f t="shared" si="4"/>
        <v>0</v>
      </c>
      <c r="J27" s="54">
        <f t="shared" si="5"/>
        <v>0</v>
      </c>
      <c r="K27" s="57"/>
    </row>
    <row r="28" spans="1:12" x14ac:dyDescent="0.3">
      <c r="A28" s="48" t="s">
        <v>46</v>
      </c>
      <c r="B28" s="49">
        <v>43827</v>
      </c>
      <c r="C28" s="50">
        <v>0.41666666666666702</v>
      </c>
      <c r="D28" s="56">
        <v>0.75</v>
      </c>
      <c r="E28" s="51">
        <f t="shared" si="2"/>
        <v>0</v>
      </c>
      <c r="F28" s="51">
        <f t="shared" si="0"/>
        <v>0</v>
      </c>
      <c r="G28" s="51">
        <f t="shared" si="1"/>
        <v>0</v>
      </c>
      <c r="H28" s="52">
        <f t="shared" si="3"/>
        <v>0</v>
      </c>
      <c r="I28" s="53">
        <f t="shared" si="4"/>
        <v>0</v>
      </c>
      <c r="J28" s="54">
        <f t="shared" si="5"/>
        <v>0</v>
      </c>
      <c r="K28" s="57"/>
    </row>
    <row r="29" spans="1:12" x14ac:dyDescent="0.3">
      <c r="A29" s="48" t="s">
        <v>47</v>
      </c>
      <c r="B29" s="49">
        <v>43828</v>
      </c>
      <c r="C29" s="50">
        <v>0.41666666666666702</v>
      </c>
      <c r="D29" s="50">
        <v>0.75</v>
      </c>
      <c r="E29" s="51">
        <f t="shared" si="2"/>
        <v>0</v>
      </c>
      <c r="F29" s="51">
        <f t="shared" si="0"/>
        <v>0</v>
      </c>
      <c r="G29" s="51">
        <f t="shared" si="1"/>
        <v>0</v>
      </c>
      <c r="H29" s="52">
        <f t="shared" si="3"/>
        <v>0</v>
      </c>
      <c r="I29" s="53">
        <f t="shared" si="4"/>
        <v>0</v>
      </c>
      <c r="J29" s="54">
        <f t="shared" si="5"/>
        <v>0</v>
      </c>
      <c r="K29" s="57"/>
    </row>
    <row r="30" spans="1:12" x14ac:dyDescent="0.3">
      <c r="A30" s="48" t="s">
        <v>48</v>
      </c>
      <c r="B30" s="49">
        <v>43829</v>
      </c>
      <c r="C30" s="50">
        <v>0.41666666666666702</v>
      </c>
      <c r="D30" s="56">
        <v>0.75</v>
      </c>
      <c r="E30" s="51">
        <f t="shared" si="2"/>
        <v>0</v>
      </c>
      <c r="F30" s="51">
        <f t="shared" si="0"/>
        <v>0</v>
      </c>
      <c r="G30" s="51">
        <f t="shared" si="1"/>
        <v>0</v>
      </c>
      <c r="H30" s="52">
        <f t="shared" si="3"/>
        <v>0</v>
      </c>
      <c r="I30" s="53">
        <f t="shared" si="4"/>
        <v>0</v>
      </c>
      <c r="J30" s="54">
        <f t="shared" si="5"/>
        <v>0</v>
      </c>
      <c r="K30" s="57"/>
    </row>
    <row r="31" spans="1:12" x14ac:dyDescent="0.3">
      <c r="A31" s="48" t="s">
        <v>49</v>
      </c>
      <c r="B31" s="49">
        <v>43830</v>
      </c>
      <c r="C31" s="50">
        <v>0.41666666666666702</v>
      </c>
      <c r="D31" s="50">
        <v>0.75</v>
      </c>
      <c r="E31" s="51">
        <f t="shared" si="2"/>
        <v>0</v>
      </c>
      <c r="F31" s="51">
        <f t="shared" si="0"/>
        <v>0</v>
      </c>
      <c r="G31" s="51">
        <f t="shared" si="1"/>
        <v>0</v>
      </c>
      <c r="H31" s="52">
        <f t="shared" si="3"/>
        <v>0</v>
      </c>
      <c r="I31" s="53">
        <f t="shared" si="4"/>
        <v>0</v>
      </c>
      <c r="J31" s="54">
        <f t="shared" si="5"/>
        <v>0</v>
      </c>
      <c r="K31" s="57"/>
    </row>
    <row r="32" spans="1:12" x14ac:dyDescent="0.3">
      <c r="A32" s="48" t="s">
        <v>43</v>
      </c>
      <c r="B32" s="49">
        <v>43831</v>
      </c>
      <c r="C32" s="50">
        <v>0.41666666666666702</v>
      </c>
      <c r="D32" s="56">
        <v>0.75</v>
      </c>
      <c r="E32" s="51">
        <f t="shared" si="2"/>
        <v>0</v>
      </c>
      <c r="F32" s="51">
        <f t="shared" si="0"/>
        <v>0</v>
      </c>
      <c r="G32" s="51">
        <f t="shared" si="1"/>
        <v>0</v>
      </c>
      <c r="H32" s="52">
        <f t="shared" si="3"/>
        <v>0</v>
      </c>
      <c r="I32" s="53">
        <f t="shared" si="4"/>
        <v>0</v>
      </c>
      <c r="J32" s="54">
        <f t="shared" si="5"/>
        <v>0</v>
      </c>
      <c r="K32" s="57"/>
    </row>
    <row r="33" spans="1:11" x14ac:dyDescent="0.3">
      <c r="A33" s="48" t="s">
        <v>44</v>
      </c>
      <c r="B33" s="49">
        <v>43832</v>
      </c>
      <c r="C33" s="50">
        <v>0.41666666666666702</v>
      </c>
      <c r="D33" s="50">
        <v>0.75</v>
      </c>
      <c r="E33" s="51">
        <f t="shared" si="2"/>
        <v>0</v>
      </c>
      <c r="F33" s="51">
        <f t="shared" si="0"/>
        <v>0</v>
      </c>
      <c r="G33" s="51">
        <f t="shared" si="1"/>
        <v>0</v>
      </c>
      <c r="H33" s="52">
        <f t="shared" si="3"/>
        <v>0</v>
      </c>
      <c r="I33" s="53">
        <f t="shared" si="4"/>
        <v>0</v>
      </c>
      <c r="J33" s="54">
        <f t="shared" si="5"/>
        <v>0</v>
      </c>
      <c r="K33" s="57"/>
    </row>
    <row r="34" spans="1:11" x14ac:dyDescent="0.3">
      <c r="A34" s="48" t="s">
        <v>45</v>
      </c>
      <c r="B34" s="49">
        <v>43833</v>
      </c>
      <c r="C34" s="50">
        <v>0.41666666666666702</v>
      </c>
      <c r="D34" s="56">
        <v>0.75</v>
      </c>
      <c r="E34" s="51">
        <f t="shared" si="2"/>
        <v>0</v>
      </c>
      <c r="F34" s="51">
        <f t="shared" si="0"/>
        <v>0</v>
      </c>
      <c r="G34" s="51">
        <f t="shared" si="1"/>
        <v>0</v>
      </c>
      <c r="H34" s="52">
        <f t="shared" si="3"/>
        <v>0</v>
      </c>
      <c r="I34" s="53">
        <f t="shared" si="4"/>
        <v>0</v>
      </c>
      <c r="J34" s="54">
        <f t="shared" si="5"/>
        <v>0</v>
      </c>
      <c r="K34" s="57"/>
    </row>
    <row r="35" spans="1:11" x14ac:dyDescent="0.3">
      <c r="A35" s="48" t="s">
        <v>46</v>
      </c>
      <c r="B35" s="49">
        <v>43834</v>
      </c>
      <c r="C35" s="50">
        <v>0.41666666666666702</v>
      </c>
      <c r="D35" s="50">
        <v>0.75</v>
      </c>
      <c r="E35" s="51">
        <f t="shared" si="2"/>
        <v>0</v>
      </c>
      <c r="F35" s="51">
        <f t="shared" si="0"/>
        <v>0</v>
      </c>
      <c r="G35" s="51">
        <f t="shared" si="1"/>
        <v>0</v>
      </c>
      <c r="H35" s="52">
        <f t="shared" si="3"/>
        <v>0</v>
      </c>
      <c r="I35" s="53">
        <f t="shared" si="4"/>
        <v>0</v>
      </c>
      <c r="J35" s="54">
        <f t="shared" si="5"/>
        <v>0</v>
      </c>
      <c r="K35" s="57"/>
    </row>
    <row r="36" spans="1:11" x14ac:dyDescent="0.3">
      <c r="A36" s="48" t="s">
        <v>47</v>
      </c>
      <c r="B36" s="49">
        <v>43835</v>
      </c>
      <c r="C36" s="50">
        <v>0.41666666666666702</v>
      </c>
      <c r="D36" s="56">
        <v>0.75</v>
      </c>
      <c r="E36" s="51">
        <f t="shared" si="2"/>
        <v>0</v>
      </c>
      <c r="F36" s="51">
        <f t="shared" si="0"/>
        <v>0</v>
      </c>
      <c r="G36" s="51">
        <f t="shared" si="1"/>
        <v>0</v>
      </c>
      <c r="H36" s="52">
        <f t="shared" si="3"/>
        <v>0</v>
      </c>
      <c r="I36" s="53">
        <f t="shared" si="4"/>
        <v>0</v>
      </c>
      <c r="J36" s="54">
        <f t="shared" si="5"/>
        <v>0</v>
      </c>
      <c r="K36" s="57"/>
    </row>
    <row r="37" spans="1:11" x14ac:dyDescent="0.3">
      <c r="A37" s="48" t="s">
        <v>48</v>
      </c>
      <c r="B37" s="49">
        <v>43836</v>
      </c>
      <c r="C37" s="50">
        <v>0.41666666666666702</v>
      </c>
      <c r="D37" s="50">
        <v>0.75</v>
      </c>
      <c r="E37" s="51">
        <f t="shared" si="2"/>
        <v>0</v>
      </c>
      <c r="F37" s="51">
        <f t="shared" si="0"/>
        <v>0</v>
      </c>
      <c r="G37" s="51">
        <f t="shared" si="1"/>
        <v>0</v>
      </c>
      <c r="H37" s="52">
        <f t="shared" si="3"/>
        <v>0</v>
      </c>
      <c r="I37" s="53">
        <f t="shared" si="4"/>
        <v>0</v>
      </c>
      <c r="J37" s="54">
        <f t="shared" si="5"/>
        <v>0</v>
      </c>
      <c r="K37" s="57"/>
    </row>
    <row r="38" spans="1:11" x14ac:dyDescent="0.3">
      <c r="A38" s="48" t="s">
        <v>49</v>
      </c>
      <c r="B38" s="49">
        <v>43837</v>
      </c>
      <c r="C38" s="50">
        <v>0.41666666666666702</v>
      </c>
      <c r="D38" s="56">
        <v>0.75</v>
      </c>
      <c r="E38" s="51">
        <f t="shared" si="2"/>
        <v>0</v>
      </c>
      <c r="F38" s="51">
        <f t="shared" si="0"/>
        <v>0</v>
      </c>
      <c r="G38" s="51">
        <f t="shared" si="1"/>
        <v>0</v>
      </c>
      <c r="H38" s="52">
        <f t="shared" si="3"/>
        <v>0</v>
      </c>
      <c r="I38" s="53">
        <f t="shared" si="4"/>
        <v>0</v>
      </c>
      <c r="J38" s="54">
        <f t="shared" si="5"/>
        <v>0</v>
      </c>
      <c r="K38" s="57"/>
    </row>
    <row r="39" spans="1:11" x14ac:dyDescent="0.3">
      <c r="A39" s="48" t="s">
        <v>43</v>
      </c>
      <c r="B39" s="49">
        <v>43838</v>
      </c>
      <c r="C39" s="50">
        <v>0.41666666666666702</v>
      </c>
      <c r="D39" s="50">
        <v>0.75</v>
      </c>
      <c r="E39" s="51">
        <f t="shared" si="2"/>
        <v>0</v>
      </c>
      <c r="F39" s="51">
        <f t="shared" si="0"/>
        <v>0</v>
      </c>
      <c r="G39" s="51">
        <f t="shared" si="1"/>
        <v>0</v>
      </c>
      <c r="H39" s="52">
        <f t="shared" si="3"/>
        <v>0</v>
      </c>
      <c r="I39" s="53">
        <f t="shared" si="4"/>
        <v>0</v>
      </c>
      <c r="J39" s="54">
        <f t="shared" si="5"/>
        <v>0</v>
      </c>
      <c r="K39" s="57"/>
    </row>
    <row r="40" spans="1:11" x14ac:dyDescent="0.3">
      <c r="A40" s="48" t="s">
        <v>44</v>
      </c>
      <c r="B40" s="49">
        <v>43839</v>
      </c>
      <c r="C40" s="50">
        <v>0.41666666666666702</v>
      </c>
      <c r="D40" s="56">
        <v>0.75</v>
      </c>
      <c r="E40" s="51">
        <f t="shared" si="2"/>
        <v>0</v>
      </c>
      <c r="F40" s="51">
        <f t="shared" si="0"/>
        <v>0</v>
      </c>
      <c r="G40" s="51">
        <f t="shared" si="1"/>
        <v>0</v>
      </c>
      <c r="H40" s="52">
        <f t="shared" si="3"/>
        <v>0</v>
      </c>
      <c r="I40" s="53">
        <f t="shared" si="4"/>
        <v>0</v>
      </c>
      <c r="J40" s="54">
        <f t="shared" si="5"/>
        <v>0</v>
      </c>
      <c r="K40" s="57"/>
    </row>
    <row r="41" spans="1:11" x14ac:dyDescent="0.3">
      <c r="A41" s="48" t="s">
        <v>45</v>
      </c>
      <c r="B41" s="49">
        <v>43840</v>
      </c>
      <c r="C41" s="50">
        <v>0.41666666666666702</v>
      </c>
      <c r="D41" s="50">
        <v>0.75</v>
      </c>
      <c r="E41" s="51">
        <f t="shared" si="2"/>
        <v>0</v>
      </c>
      <c r="F41" s="51">
        <f t="shared" si="0"/>
        <v>0</v>
      </c>
      <c r="G41" s="51">
        <f t="shared" si="1"/>
        <v>0</v>
      </c>
      <c r="H41" s="52">
        <f t="shared" si="3"/>
        <v>0</v>
      </c>
      <c r="I41" s="53">
        <f t="shared" si="4"/>
        <v>0</v>
      </c>
      <c r="J41" s="54">
        <f t="shared" si="5"/>
        <v>0</v>
      </c>
      <c r="K41" s="57"/>
    </row>
    <row r="42" spans="1:11" x14ac:dyDescent="0.3">
      <c r="A42" s="48" t="s">
        <v>46</v>
      </c>
      <c r="B42" s="49">
        <v>43841</v>
      </c>
      <c r="C42" s="50">
        <v>0.41666666666666702</v>
      </c>
      <c r="D42" s="56">
        <v>0.75</v>
      </c>
      <c r="E42" s="51">
        <f t="shared" si="2"/>
        <v>0</v>
      </c>
      <c r="F42" s="51">
        <f t="shared" si="0"/>
        <v>0</v>
      </c>
      <c r="G42" s="51">
        <f t="shared" si="1"/>
        <v>0</v>
      </c>
      <c r="H42" s="52">
        <f t="shared" si="3"/>
        <v>0</v>
      </c>
      <c r="I42" s="53">
        <f t="shared" si="4"/>
        <v>0</v>
      </c>
      <c r="J42" s="54">
        <f t="shared" si="5"/>
        <v>0</v>
      </c>
      <c r="K42" s="57"/>
    </row>
    <row r="43" spans="1:11" x14ac:dyDescent="0.3">
      <c r="A43" s="48" t="s">
        <v>47</v>
      </c>
      <c r="B43" s="49">
        <v>43842</v>
      </c>
      <c r="C43" s="50">
        <v>0.41666666666666702</v>
      </c>
      <c r="D43" s="50">
        <v>0.75</v>
      </c>
      <c r="E43" s="51">
        <f t="shared" si="2"/>
        <v>0</v>
      </c>
      <c r="F43" s="51">
        <f t="shared" si="0"/>
        <v>0</v>
      </c>
      <c r="G43" s="51">
        <f t="shared" si="1"/>
        <v>0</v>
      </c>
      <c r="H43" s="52">
        <f t="shared" si="3"/>
        <v>0</v>
      </c>
      <c r="I43" s="53">
        <f t="shared" si="4"/>
        <v>0</v>
      </c>
      <c r="J43" s="54">
        <f t="shared" si="5"/>
        <v>0</v>
      </c>
      <c r="K43" s="57"/>
    </row>
    <row r="44" spans="1:11" x14ac:dyDescent="0.3">
      <c r="A44" s="48" t="s">
        <v>48</v>
      </c>
      <c r="B44" s="49">
        <v>43843</v>
      </c>
      <c r="C44" s="50">
        <v>0.41666666666666702</v>
      </c>
      <c r="D44" s="56">
        <v>0.75</v>
      </c>
      <c r="E44" s="51">
        <f t="shared" si="2"/>
        <v>0</v>
      </c>
      <c r="F44" s="51">
        <f t="shared" si="0"/>
        <v>0</v>
      </c>
      <c r="G44" s="51">
        <f t="shared" si="1"/>
        <v>0</v>
      </c>
      <c r="H44" s="52">
        <f t="shared" si="3"/>
        <v>0</v>
      </c>
      <c r="I44" s="53">
        <f t="shared" si="4"/>
        <v>0</v>
      </c>
      <c r="J44" s="54">
        <f t="shared" si="5"/>
        <v>0</v>
      </c>
      <c r="K44" s="57"/>
    </row>
    <row r="45" spans="1:11" x14ac:dyDescent="0.3">
      <c r="A45" s="48" t="s">
        <v>49</v>
      </c>
      <c r="B45" s="49">
        <v>43844</v>
      </c>
      <c r="C45" s="50">
        <v>0.41666666666666702</v>
      </c>
      <c r="D45" s="50">
        <v>0.75</v>
      </c>
      <c r="E45" s="51">
        <f t="shared" si="2"/>
        <v>0</v>
      </c>
      <c r="F45" s="51">
        <f t="shared" si="0"/>
        <v>0</v>
      </c>
      <c r="G45" s="51">
        <f t="shared" si="1"/>
        <v>0</v>
      </c>
      <c r="H45" s="52">
        <f t="shared" si="3"/>
        <v>0</v>
      </c>
      <c r="I45" s="53">
        <f t="shared" si="4"/>
        <v>0</v>
      </c>
      <c r="J45" s="54">
        <f t="shared" si="5"/>
        <v>0</v>
      </c>
      <c r="K45" s="57"/>
    </row>
    <row r="46" spans="1:11" x14ac:dyDescent="0.3">
      <c r="A46" s="48" t="s">
        <v>43</v>
      </c>
      <c r="B46" s="49">
        <v>43845</v>
      </c>
      <c r="C46" s="50">
        <v>0.41666666666666702</v>
      </c>
      <c r="D46" s="56">
        <v>0.75</v>
      </c>
      <c r="E46" s="51">
        <f t="shared" si="2"/>
        <v>0</v>
      </c>
      <c r="F46" s="51">
        <f t="shared" si="0"/>
        <v>0</v>
      </c>
      <c r="G46" s="51">
        <f t="shared" si="1"/>
        <v>0</v>
      </c>
      <c r="H46" s="52">
        <f t="shared" si="3"/>
        <v>0</v>
      </c>
      <c r="I46" s="53">
        <f t="shared" si="4"/>
        <v>0</v>
      </c>
      <c r="J46" s="54">
        <f t="shared" si="5"/>
        <v>0</v>
      </c>
      <c r="K46" s="57"/>
    </row>
    <row r="47" spans="1:11" x14ac:dyDescent="0.3">
      <c r="A47" s="48" t="s">
        <v>44</v>
      </c>
      <c r="B47" s="49">
        <v>43846</v>
      </c>
      <c r="C47" s="50">
        <v>0.41666666666666702</v>
      </c>
      <c r="D47" s="50">
        <v>0.75</v>
      </c>
      <c r="E47" s="51">
        <f t="shared" si="2"/>
        <v>0</v>
      </c>
      <c r="F47" s="51">
        <f t="shared" si="0"/>
        <v>0</v>
      </c>
      <c r="G47" s="51">
        <f t="shared" si="1"/>
        <v>0</v>
      </c>
      <c r="H47" s="52">
        <f t="shared" si="3"/>
        <v>0</v>
      </c>
      <c r="I47" s="53">
        <f t="shared" si="4"/>
        <v>0</v>
      </c>
      <c r="J47" s="54">
        <f t="shared" si="5"/>
        <v>0</v>
      </c>
      <c r="K47" s="57"/>
    </row>
    <row r="48" spans="1:11" x14ac:dyDescent="0.3">
      <c r="A48" s="48" t="s">
        <v>45</v>
      </c>
      <c r="B48" s="49">
        <v>43847</v>
      </c>
      <c r="C48" s="50">
        <v>0.41666666666666702</v>
      </c>
      <c r="D48" s="56">
        <v>0.75</v>
      </c>
      <c r="E48" s="51">
        <f t="shared" si="2"/>
        <v>0</v>
      </c>
      <c r="F48" s="51">
        <f t="shared" si="0"/>
        <v>0</v>
      </c>
      <c r="G48" s="51">
        <f t="shared" si="1"/>
        <v>0</v>
      </c>
      <c r="H48" s="52">
        <f t="shared" si="3"/>
        <v>0</v>
      </c>
      <c r="I48" s="53">
        <f t="shared" si="4"/>
        <v>0</v>
      </c>
      <c r="J48" s="54">
        <f t="shared" si="5"/>
        <v>0</v>
      </c>
      <c r="K48" s="57"/>
    </row>
    <row r="49" spans="1:11" x14ac:dyDescent="0.3">
      <c r="A49" s="48" t="s">
        <v>46</v>
      </c>
      <c r="B49" s="49">
        <v>43848</v>
      </c>
      <c r="C49" s="50">
        <v>0.41666666666666702</v>
      </c>
      <c r="D49" s="50">
        <v>0.75</v>
      </c>
      <c r="E49" s="51">
        <f t="shared" si="2"/>
        <v>0</v>
      </c>
      <c r="F49" s="51">
        <f t="shared" si="0"/>
        <v>0</v>
      </c>
      <c r="G49" s="51">
        <f t="shared" si="1"/>
        <v>0</v>
      </c>
      <c r="H49" s="52">
        <f t="shared" si="3"/>
        <v>0</v>
      </c>
      <c r="I49" s="53">
        <f t="shared" si="4"/>
        <v>0</v>
      </c>
      <c r="J49" s="54">
        <f t="shared" si="5"/>
        <v>0</v>
      </c>
      <c r="K49" s="57"/>
    </row>
    <row r="50" spans="1:11" x14ac:dyDescent="0.3">
      <c r="A50" s="48" t="s">
        <v>47</v>
      </c>
      <c r="B50" s="49">
        <v>43849</v>
      </c>
      <c r="C50" s="50">
        <v>0.41666666666666702</v>
      </c>
      <c r="D50" s="56">
        <v>0.75</v>
      </c>
      <c r="E50" s="51">
        <f t="shared" si="2"/>
        <v>0</v>
      </c>
      <c r="F50" s="51">
        <f t="shared" si="0"/>
        <v>0</v>
      </c>
      <c r="G50" s="51">
        <f t="shared" si="1"/>
        <v>0</v>
      </c>
      <c r="H50" s="52">
        <f t="shared" si="3"/>
        <v>0</v>
      </c>
      <c r="I50" s="53">
        <f t="shared" si="4"/>
        <v>0</v>
      </c>
      <c r="J50" s="54">
        <f t="shared" si="5"/>
        <v>0</v>
      </c>
      <c r="K50" s="57"/>
    </row>
    <row r="51" spans="1:11" x14ac:dyDescent="0.3">
      <c r="A51" s="48" t="s">
        <v>48</v>
      </c>
      <c r="B51" s="49">
        <v>43850</v>
      </c>
      <c r="C51" s="50">
        <v>0.41666666666666702</v>
      </c>
      <c r="D51" s="50">
        <v>0.75</v>
      </c>
      <c r="E51" s="51">
        <f t="shared" si="2"/>
        <v>0</v>
      </c>
      <c r="F51" s="51">
        <f t="shared" si="0"/>
        <v>0</v>
      </c>
      <c r="G51" s="51">
        <f t="shared" si="1"/>
        <v>0</v>
      </c>
      <c r="H51" s="52">
        <f t="shared" si="3"/>
        <v>0</v>
      </c>
      <c r="I51" s="53">
        <f t="shared" si="4"/>
        <v>0</v>
      </c>
      <c r="J51" s="54">
        <f t="shared" si="5"/>
        <v>0</v>
      </c>
      <c r="K51" s="57"/>
    </row>
    <row r="52" spans="1:11" x14ac:dyDescent="0.3">
      <c r="A52" s="48" t="s">
        <v>49</v>
      </c>
      <c r="B52" s="49">
        <v>43851</v>
      </c>
      <c r="C52" s="50">
        <v>0.41666666666666702</v>
      </c>
      <c r="D52" s="56">
        <v>0.75</v>
      </c>
      <c r="E52" s="51">
        <f t="shared" si="2"/>
        <v>0</v>
      </c>
      <c r="F52" s="51">
        <f t="shared" si="0"/>
        <v>0</v>
      </c>
      <c r="G52" s="51">
        <f t="shared" si="1"/>
        <v>0</v>
      </c>
      <c r="H52" s="52">
        <f t="shared" si="3"/>
        <v>0</v>
      </c>
      <c r="I52" s="53">
        <f t="shared" si="4"/>
        <v>0</v>
      </c>
      <c r="J52" s="54">
        <f t="shared" si="5"/>
        <v>0</v>
      </c>
      <c r="K52" s="57"/>
    </row>
    <row r="53" spans="1:11" x14ac:dyDescent="0.3">
      <c r="A53" s="48" t="s">
        <v>43</v>
      </c>
      <c r="B53" s="49">
        <v>43852</v>
      </c>
      <c r="C53" s="50">
        <v>0.41666666666666702</v>
      </c>
      <c r="D53" s="50">
        <v>0.75</v>
      </c>
      <c r="E53" s="51">
        <f t="shared" si="2"/>
        <v>0</v>
      </c>
      <c r="F53" s="51">
        <f t="shared" si="0"/>
        <v>0</v>
      </c>
      <c r="G53" s="51">
        <f t="shared" si="1"/>
        <v>0</v>
      </c>
      <c r="H53" s="52">
        <f t="shared" si="3"/>
        <v>0</v>
      </c>
      <c r="I53" s="53">
        <f t="shared" si="4"/>
        <v>0</v>
      </c>
      <c r="J53" s="54">
        <f t="shared" si="5"/>
        <v>0</v>
      </c>
      <c r="K53" s="57"/>
    </row>
    <row r="54" spans="1:11" x14ac:dyDescent="0.3">
      <c r="A54" s="48" t="s">
        <v>44</v>
      </c>
      <c r="B54" s="49">
        <v>43853</v>
      </c>
      <c r="C54" s="50">
        <v>0.41666666666666702</v>
      </c>
      <c r="D54" s="56">
        <v>0.75</v>
      </c>
      <c r="E54" s="51">
        <f t="shared" si="2"/>
        <v>0</v>
      </c>
      <c r="F54" s="51">
        <f t="shared" si="0"/>
        <v>0</v>
      </c>
      <c r="G54" s="51">
        <f t="shared" si="1"/>
        <v>0</v>
      </c>
      <c r="H54" s="52">
        <f t="shared" si="3"/>
        <v>0</v>
      </c>
      <c r="I54" s="53">
        <f t="shared" si="4"/>
        <v>0</v>
      </c>
      <c r="J54" s="54">
        <f t="shared" si="5"/>
        <v>0</v>
      </c>
      <c r="K54" s="58"/>
    </row>
    <row r="55" spans="1:11" ht="18" thickBot="1" x14ac:dyDescent="0.35">
      <c r="A55" s="48" t="s">
        <v>45</v>
      </c>
      <c r="B55" s="49">
        <v>43854</v>
      </c>
      <c r="C55" s="50">
        <v>0.41666666666666702</v>
      </c>
      <c r="D55" s="50">
        <v>0.75</v>
      </c>
      <c r="E55" s="51">
        <f t="shared" si="2"/>
        <v>0</v>
      </c>
      <c r="F55" s="51">
        <f t="shared" si="0"/>
        <v>0</v>
      </c>
      <c r="G55" s="51">
        <f t="shared" si="1"/>
        <v>0</v>
      </c>
      <c r="H55" s="52">
        <f t="shared" si="3"/>
        <v>0</v>
      </c>
      <c r="I55" s="53">
        <f t="shared" si="4"/>
        <v>0</v>
      </c>
      <c r="J55" s="54">
        <f t="shared" si="5"/>
        <v>0</v>
      </c>
      <c r="K55" s="59"/>
    </row>
    <row r="56" spans="1:11" x14ac:dyDescent="0.3">
      <c r="A56" s="48"/>
      <c r="C56" s="31"/>
      <c r="D56" s="31"/>
      <c r="E56" s="51">
        <f>SUM(E25:E55)</f>
        <v>0</v>
      </c>
      <c r="F56" s="51">
        <f>SUM(F25:F55)</f>
        <v>0</v>
      </c>
      <c r="G56" s="51">
        <f>SUM(G25:G55)</f>
        <v>0</v>
      </c>
      <c r="H56" s="52">
        <f>SUM(H25:H55)</f>
        <v>0</v>
      </c>
      <c r="I56" s="53">
        <f t="shared" ref="E56:J56" si="6">SUM(I25:I55)</f>
        <v>0</v>
      </c>
      <c r="J56" s="54">
        <f t="shared" si="6"/>
        <v>0</v>
      </c>
    </row>
    <row r="60" spans="1:11" x14ac:dyDescent="0.3">
      <c r="F60" s="60"/>
      <c r="G60" s="61"/>
    </row>
    <row r="61" spans="1:11" x14ac:dyDescent="0.3">
      <c r="F61" s="60"/>
    </row>
    <row r="62" spans="1:11" x14ac:dyDescent="0.3">
      <c r="F62" s="60"/>
    </row>
  </sheetData>
  <mergeCells count="10">
    <mergeCell ref="I19:K19"/>
    <mergeCell ref="D20:E20"/>
    <mergeCell ref="G20:H20"/>
    <mergeCell ref="I20:K20"/>
    <mergeCell ref="E1:G1"/>
    <mergeCell ref="E2:G2"/>
    <mergeCell ref="C8:D8"/>
    <mergeCell ref="E8:F8"/>
    <mergeCell ref="C19:C20"/>
    <mergeCell ref="G19:H19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7"/>
  <sheetViews>
    <sheetView rightToLeft="1" tabSelected="1" zoomScale="69" zoomScaleNormal="69" workbookViewId="0">
      <pane ySplit="2" topLeftCell="A3" activePane="bottomLeft" state="frozen"/>
      <selection activeCell="J57" sqref="J57"/>
      <selection pane="bottomLeft" activeCell="M12" sqref="M12"/>
    </sheetView>
  </sheetViews>
  <sheetFormatPr defaultColWidth="9.09765625" defaultRowHeight="22.8" x14ac:dyDescent="0.4"/>
  <cols>
    <col min="1" max="1" width="6.09765625" style="79" bestFit="1" customWidth="1"/>
    <col min="2" max="2" width="34.09765625" style="78" bestFit="1" customWidth="1"/>
    <col min="3" max="3" width="14" style="76" customWidth="1"/>
    <col min="4" max="4" width="20.3984375" style="76" customWidth="1"/>
    <col min="5" max="5" width="16.8984375" style="76" customWidth="1"/>
    <col min="6" max="6" width="23.8984375" style="77" bestFit="1" customWidth="1"/>
    <col min="7" max="8" width="22.69921875" style="76" customWidth="1"/>
    <col min="9" max="9" width="25.3984375" style="76" hidden="1" customWidth="1"/>
    <col min="10" max="10" width="14.8984375" style="75" customWidth="1"/>
    <col min="11" max="11" width="16.69921875" style="75" customWidth="1"/>
    <col min="12" max="12" width="21.09765625" style="75" customWidth="1"/>
    <col min="13" max="13" width="20.296875" style="75" customWidth="1"/>
    <col min="14" max="14" width="16.69921875" style="75" customWidth="1"/>
    <col min="15" max="15" width="20.3984375" style="75" customWidth="1"/>
    <col min="16" max="16" width="12.59765625" style="75" customWidth="1"/>
    <col min="17" max="17" width="21.3984375" style="74" bestFit="1" customWidth="1"/>
    <col min="18" max="18" width="9.69921875" style="73" bestFit="1" customWidth="1"/>
    <col min="19" max="19" width="9.8984375" style="72" bestFit="1" customWidth="1"/>
    <col min="20" max="21" width="9.69921875" style="72" bestFit="1" customWidth="1"/>
    <col min="22" max="24" width="16.09765625" style="72" bestFit="1" customWidth="1"/>
    <col min="25" max="25" width="18.69921875" style="72" bestFit="1" customWidth="1"/>
    <col min="26" max="26" width="20.3984375" style="72" bestFit="1" customWidth="1"/>
    <col min="27" max="16384" width="9.09765625" style="72"/>
  </cols>
  <sheetData>
    <row r="1" spans="1:26" ht="25.2" thickBot="1" x14ac:dyDescent="0.45">
      <c r="A1" s="130"/>
      <c r="B1" s="129" t="s">
        <v>63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8"/>
    </row>
    <row r="2" spans="1:26" ht="49.8" thickBot="1" x14ac:dyDescent="0.3">
      <c r="A2" s="127" t="s">
        <v>62</v>
      </c>
      <c r="B2" s="126" t="s">
        <v>61</v>
      </c>
      <c r="C2" s="125" t="s">
        <v>17</v>
      </c>
      <c r="D2" s="123" t="s">
        <v>22</v>
      </c>
      <c r="E2" s="123" t="s">
        <v>60</v>
      </c>
      <c r="F2" s="123" t="s">
        <v>59</v>
      </c>
      <c r="G2" s="123" t="s">
        <v>58</v>
      </c>
      <c r="H2" s="123" t="s">
        <v>57</v>
      </c>
      <c r="I2" s="124" t="s">
        <v>56</v>
      </c>
      <c r="J2" s="123" t="s">
        <v>9</v>
      </c>
      <c r="K2" s="123" t="s">
        <v>12</v>
      </c>
      <c r="L2" s="123" t="s">
        <v>13</v>
      </c>
      <c r="M2" s="123" t="s">
        <v>55</v>
      </c>
      <c r="N2" s="123" t="s">
        <v>54</v>
      </c>
      <c r="O2" s="123" t="s">
        <v>53</v>
      </c>
      <c r="P2" s="123" t="s">
        <v>52</v>
      </c>
      <c r="Q2" s="122" t="s">
        <v>41</v>
      </c>
    </row>
    <row r="3" spans="1:26" s="117" customFormat="1" ht="24.6" x14ac:dyDescent="0.4">
      <c r="A3" s="114">
        <v>1</v>
      </c>
      <c r="B3" s="113" t="s">
        <v>64</v>
      </c>
      <c r="C3" s="105"/>
      <c r="D3" s="118"/>
      <c r="E3" s="118"/>
      <c r="F3" s="118"/>
      <c r="G3" s="118"/>
      <c r="H3" s="112"/>
      <c r="I3" s="112"/>
      <c r="J3" s="121"/>
      <c r="K3" s="121"/>
      <c r="L3" s="121"/>
      <c r="M3" s="121"/>
      <c r="N3" s="121"/>
      <c r="O3" s="121"/>
      <c r="P3" s="121"/>
      <c r="Q3" s="108">
        <f>(C3+D3+G3)-(E3+F3+J3+K3+L3+M3+N3+O3+P3)</f>
        <v>0</v>
      </c>
      <c r="R3" s="79"/>
    </row>
    <row r="4" spans="1:26" s="117" customFormat="1" ht="24.6" x14ac:dyDescent="0.4">
      <c r="A4" s="107">
        <v>2</v>
      </c>
      <c r="B4" s="120" t="s">
        <v>65</v>
      </c>
      <c r="C4" s="105"/>
      <c r="D4" s="118"/>
      <c r="E4" s="118"/>
      <c r="F4" s="118"/>
      <c r="G4" s="119"/>
      <c r="H4" s="112"/>
      <c r="I4" s="112"/>
      <c r="J4" s="115"/>
      <c r="K4" s="115"/>
      <c r="L4" s="115"/>
      <c r="M4" s="115"/>
      <c r="N4" s="115"/>
      <c r="O4" s="115"/>
      <c r="P4" s="115"/>
      <c r="Q4" s="108">
        <f>(C4+D4+G4)-(E4+F4+J4+K4+L4+M4+N4+O4+P4)</f>
        <v>0</v>
      </c>
      <c r="R4" s="79"/>
    </row>
    <row r="5" spans="1:26" ht="24.6" x14ac:dyDescent="0.4">
      <c r="A5" s="107"/>
      <c r="B5" s="113"/>
      <c r="C5" s="105"/>
      <c r="D5" s="116"/>
      <c r="E5" s="116"/>
      <c r="F5" s="116"/>
      <c r="G5" s="116"/>
      <c r="H5" s="112"/>
      <c r="I5" s="112"/>
      <c r="J5" s="116"/>
      <c r="K5" s="115"/>
      <c r="L5" s="115"/>
      <c r="M5" s="115"/>
      <c r="N5" s="115"/>
      <c r="O5" s="115"/>
      <c r="P5" s="115"/>
      <c r="Q5" s="108">
        <f>(C5+D5+G5)-(E5+F5+J5+K5+L5+M5+N5+O5+P5)</f>
        <v>0</v>
      </c>
    </row>
    <row r="6" spans="1:26" ht="24.6" x14ac:dyDescent="0.4">
      <c r="A6" s="114"/>
      <c r="B6" s="113"/>
      <c r="C6" s="105"/>
      <c r="D6" s="110"/>
      <c r="E6" s="110"/>
      <c r="F6" s="110"/>
      <c r="G6" s="110"/>
      <c r="H6" s="112"/>
      <c r="I6" s="112"/>
      <c r="J6" s="110"/>
      <c r="K6" s="110"/>
      <c r="L6" s="110"/>
      <c r="M6" s="110"/>
      <c r="N6" s="110"/>
      <c r="O6" s="110"/>
      <c r="P6" s="109"/>
      <c r="Q6" s="108">
        <f>(C6+D6+G6)-(E6+F6+J6+K6+L6+M6+N6+O6+P6)</f>
        <v>0</v>
      </c>
    </row>
    <row r="7" spans="1:26" ht="24.6" x14ac:dyDescent="0.4">
      <c r="A7" s="107"/>
      <c r="B7" s="113"/>
      <c r="C7" s="105"/>
      <c r="D7" s="110"/>
      <c r="E7" s="110"/>
      <c r="F7" s="110"/>
      <c r="G7" s="110"/>
      <c r="H7" s="112"/>
      <c r="I7" s="112"/>
      <c r="J7" s="110"/>
      <c r="K7" s="110"/>
      <c r="L7" s="110"/>
      <c r="M7" s="110"/>
      <c r="N7" s="110"/>
      <c r="O7" s="110"/>
      <c r="P7" s="109"/>
      <c r="Q7" s="108">
        <f>(C7+D7+G7)-(E7+F7+J7+K7+L7+M7+N7+O7+P7)</f>
        <v>0</v>
      </c>
    </row>
    <row r="8" spans="1:26" ht="24.6" x14ac:dyDescent="0.4">
      <c r="A8" s="114"/>
      <c r="B8" s="113"/>
      <c r="C8" s="105"/>
      <c r="D8" s="110"/>
      <c r="E8" s="110"/>
      <c r="F8" s="110"/>
      <c r="G8" s="110"/>
      <c r="H8" s="112"/>
      <c r="I8" s="111"/>
      <c r="J8" s="110"/>
      <c r="K8" s="110"/>
      <c r="L8" s="110"/>
      <c r="M8" s="110"/>
      <c r="N8" s="110"/>
      <c r="O8" s="110"/>
      <c r="P8" s="109"/>
      <c r="Q8" s="108">
        <f>(C8+D8+G8)-(E8+F8+J8+K8+L8+M8+N8+O8+P8)</f>
        <v>0</v>
      </c>
    </row>
    <row r="9" spans="1:26" ht="25.2" thickBot="1" x14ac:dyDescent="0.45">
      <c r="A9" s="107"/>
      <c r="B9" s="113"/>
      <c r="C9" s="105"/>
      <c r="D9" s="110"/>
      <c r="E9" s="110"/>
      <c r="F9" s="110"/>
      <c r="G9" s="110"/>
      <c r="H9" s="112"/>
      <c r="I9" s="111"/>
      <c r="J9" s="110"/>
      <c r="K9" s="110"/>
      <c r="L9" s="110"/>
      <c r="M9" s="110"/>
      <c r="N9" s="110"/>
      <c r="O9" s="110"/>
      <c r="P9" s="109"/>
      <c r="Q9" s="108">
        <f>(C9+D9+G9)-(E9+F9+J9+K9+L9+M9+N9+O9+P9)</f>
        <v>0</v>
      </c>
    </row>
    <row r="10" spans="1:26" ht="28.8" thickBot="1" x14ac:dyDescent="0.55000000000000004">
      <c r="A10" s="107"/>
      <c r="B10" s="106"/>
      <c r="C10" s="105">
        <f>SUM(C3:C9)</f>
        <v>0</v>
      </c>
      <c r="D10" s="102">
        <f>SUM(D3:D9)</f>
        <v>0</v>
      </c>
      <c r="E10" s="102">
        <f>SUM(E3:E9)</f>
        <v>0</v>
      </c>
      <c r="F10" s="102">
        <f>SUM(F3:F9)</f>
        <v>0</v>
      </c>
      <c r="G10" s="102">
        <f>SUM(G3:G9)</f>
        <v>0</v>
      </c>
      <c r="H10" s="104">
        <f>SUM(H3:H9)</f>
        <v>0</v>
      </c>
      <c r="I10" s="103"/>
      <c r="J10" s="102">
        <f>SUM(J3:J9)</f>
        <v>0</v>
      </c>
      <c r="K10" s="102">
        <f>SUM(K3:K9)</f>
        <v>0</v>
      </c>
      <c r="L10" s="102">
        <f>SUM(L3:L9)</f>
        <v>0</v>
      </c>
      <c r="M10" s="102">
        <f>SUM(M3:M9)</f>
        <v>0</v>
      </c>
      <c r="N10" s="102">
        <f>SUM(N3:N9)</f>
        <v>0</v>
      </c>
      <c r="O10" s="102">
        <f>SUM(O3:O9)</f>
        <v>0</v>
      </c>
      <c r="P10" s="101">
        <f>SUM(P3:P9)</f>
        <v>0</v>
      </c>
      <c r="Q10" s="100">
        <f>SUM(Q3:Q9)</f>
        <v>0</v>
      </c>
      <c r="V10" s="99" t="s">
        <v>51</v>
      </c>
    </row>
    <row r="11" spans="1:26" x14ac:dyDescent="0.4">
      <c r="A11" s="87"/>
      <c r="B11" s="85"/>
      <c r="C11" s="85"/>
      <c r="D11" s="85"/>
      <c r="E11" s="85"/>
      <c r="F11" s="86"/>
      <c r="G11" s="85"/>
      <c r="H11" s="85"/>
      <c r="I11" s="85"/>
      <c r="J11" s="84"/>
      <c r="K11" s="84"/>
      <c r="L11" s="84"/>
      <c r="M11" s="84"/>
      <c r="N11" s="84"/>
      <c r="O11" s="84"/>
      <c r="P11" s="84"/>
      <c r="Q11" s="83"/>
    </row>
    <row r="12" spans="1:26" x14ac:dyDescent="0.4">
      <c r="A12" s="87"/>
      <c r="B12" s="85"/>
      <c r="C12" s="85"/>
      <c r="D12" s="85"/>
      <c r="E12" s="85"/>
      <c r="F12" s="86"/>
      <c r="G12" s="85"/>
      <c r="H12" s="85"/>
      <c r="I12" s="85"/>
      <c r="J12" s="84"/>
      <c r="K12" s="84"/>
      <c r="L12" s="84"/>
      <c r="M12" s="84"/>
      <c r="N12" s="84"/>
      <c r="O12" s="84"/>
      <c r="P12" s="84"/>
      <c r="Q12" s="83"/>
    </row>
    <row r="13" spans="1:26" ht="24.6" x14ac:dyDescent="0.4">
      <c r="A13" s="87"/>
      <c r="B13" s="97"/>
      <c r="C13" s="97"/>
      <c r="D13" s="97"/>
      <c r="E13" s="97"/>
      <c r="F13" s="98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6"/>
    </row>
    <row r="14" spans="1:26" ht="25.2" thickBot="1" x14ac:dyDescent="0.45">
      <c r="A14" s="87"/>
      <c r="B14" s="97"/>
      <c r="C14" s="97"/>
      <c r="D14" s="97"/>
      <c r="E14" s="97"/>
      <c r="F14" s="98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6"/>
    </row>
    <row r="15" spans="1:26" ht="21" x14ac:dyDescent="0.25">
      <c r="A15" s="92"/>
      <c r="B15" s="95"/>
      <c r="C15" s="92"/>
      <c r="D15" s="94"/>
      <c r="E15" s="92"/>
      <c r="F15" s="131" t="s">
        <v>66</v>
      </c>
      <c r="G15" s="132"/>
      <c r="H15" s="132"/>
      <c r="I15" s="132"/>
      <c r="J15" s="132"/>
      <c r="K15" s="133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</row>
    <row r="16" spans="1:26" ht="21" x14ac:dyDescent="0.25">
      <c r="A16" s="92"/>
      <c r="B16" s="95"/>
      <c r="C16" s="92"/>
      <c r="D16" s="94"/>
      <c r="E16" s="92"/>
      <c r="F16" s="134"/>
      <c r="G16" s="135"/>
      <c r="H16" s="135"/>
      <c r="I16" s="135"/>
      <c r="J16" s="135"/>
      <c r="K16" s="136"/>
      <c r="L16" s="93"/>
      <c r="M16" s="93"/>
      <c r="N16" s="93"/>
      <c r="O16" s="93"/>
      <c r="P16" s="93"/>
      <c r="Q16" s="93"/>
      <c r="R16" s="92"/>
      <c r="S16" s="92"/>
      <c r="T16" s="92"/>
      <c r="U16" s="92"/>
      <c r="V16" s="92"/>
      <c r="W16" s="92"/>
      <c r="X16" s="92"/>
      <c r="Y16" s="92"/>
      <c r="Z16" s="92"/>
    </row>
    <row r="17" spans="1:26" ht="26.4" x14ac:dyDescent="0.25">
      <c r="A17" s="89"/>
      <c r="B17" s="91"/>
      <c r="C17" s="89"/>
      <c r="D17" s="90"/>
      <c r="E17" s="89"/>
      <c r="F17" s="134"/>
      <c r="G17" s="135"/>
      <c r="H17" s="135"/>
      <c r="I17" s="135"/>
      <c r="J17" s="135"/>
      <c r="K17" s="136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pans="1:26" x14ac:dyDescent="0.4">
      <c r="A18" s="87"/>
      <c r="B18" s="85"/>
      <c r="C18" s="85"/>
      <c r="D18" s="85"/>
      <c r="E18" s="85"/>
      <c r="F18" s="134"/>
      <c r="G18" s="135"/>
      <c r="H18" s="135"/>
      <c r="I18" s="135"/>
      <c r="J18" s="135"/>
      <c r="K18" s="136"/>
      <c r="L18" s="84"/>
      <c r="M18" s="84"/>
      <c r="N18" s="84"/>
      <c r="O18" s="84"/>
      <c r="P18" s="84"/>
      <c r="Q18" s="83"/>
    </row>
    <row r="19" spans="1:26" ht="23.4" thickBot="1" x14ac:dyDescent="0.45">
      <c r="A19" s="87"/>
      <c r="B19" s="85"/>
      <c r="C19" s="85"/>
      <c r="D19" s="85"/>
      <c r="E19" s="85"/>
      <c r="F19" s="137"/>
      <c r="G19" s="138"/>
      <c r="H19" s="138"/>
      <c r="I19" s="138"/>
      <c r="J19" s="138"/>
      <c r="K19" s="139"/>
      <c r="L19" s="84"/>
      <c r="M19" s="84"/>
      <c r="N19" s="84"/>
      <c r="O19" s="84"/>
      <c r="P19" s="84"/>
      <c r="Q19" s="83"/>
    </row>
    <row r="20" spans="1:26" ht="26.4" x14ac:dyDescent="0.4">
      <c r="A20" s="87"/>
      <c r="B20" s="85"/>
      <c r="C20" s="85"/>
      <c r="D20" s="85"/>
      <c r="E20" s="85"/>
      <c r="F20" s="86"/>
      <c r="G20" s="85"/>
      <c r="H20" s="85"/>
      <c r="I20" s="85"/>
      <c r="J20" s="84"/>
      <c r="K20" s="84"/>
      <c r="L20" s="89"/>
      <c r="M20" s="84"/>
      <c r="N20" s="84"/>
      <c r="O20" s="84"/>
      <c r="P20" s="84"/>
      <c r="Q20" s="83"/>
    </row>
    <row r="21" spans="1:26" x14ac:dyDescent="0.4">
      <c r="A21" s="87"/>
      <c r="B21" s="85"/>
      <c r="C21" s="85"/>
      <c r="D21" s="85"/>
      <c r="E21" s="85"/>
      <c r="F21" s="86"/>
      <c r="G21" s="85"/>
      <c r="H21" s="85"/>
      <c r="I21" s="85"/>
      <c r="J21" s="84"/>
      <c r="K21" s="84"/>
      <c r="L21" s="84"/>
      <c r="M21" s="84"/>
      <c r="N21" s="84"/>
      <c r="O21" s="84"/>
      <c r="P21" s="84"/>
      <c r="Q21" s="83"/>
    </row>
    <row r="22" spans="1:26" s="73" customFormat="1" x14ac:dyDescent="0.4">
      <c r="A22" s="87"/>
      <c r="B22" s="85"/>
      <c r="C22" s="85"/>
      <c r="D22" s="85"/>
      <c r="E22" s="85"/>
      <c r="F22" s="86"/>
      <c r="G22" s="85"/>
      <c r="H22" s="85"/>
      <c r="I22" s="85"/>
      <c r="J22" s="84"/>
      <c r="K22" s="84"/>
      <c r="L22" s="84"/>
      <c r="M22" s="84"/>
      <c r="N22" s="84"/>
      <c r="O22" s="84"/>
      <c r="P22" s="84"/>
      <c r="Q22" s="83"/>
    </row>
    <row r="23" spans="1:26" s="73" customFormat="1" x14ac:dyDescent="0.4">
      <c r="A23" s="87"/>
      <c r="B23" s="85"/>
      <c r="C23" s="85"/>
      <c r="D23" s="85"/>
      <c r="E23" s="85"/>
      <c r="F23" s="86"/>
      <c r="G23" s="85"/>
      <c r="H23" s="85"/>
      <c r="I23" s="85"/>
      <c r="J23" s="84"/>
      <c r="K23" s="84"/>
      <c r="L23" s="84"/>
      <c r="M23" s="84"/>
      <c r="N23" s="84"/>
      <c r="O23" s="84"/>
      <c r="P23" s="84"/>
      <c r="Q23" s="83"/>
    </row>
    <row r="24" spans="1:26" s="73" customFormat="1" x14ac:dyDescent="0.4">
      <c r="A24" s="87"/>
      <c r="B24" s="85"/>
      <c r="C24" s="85"/>
      <c r="D24" s="85"/>
      <c r="E24" s="85"/>
      <c r="F24" s="86"/>
      <c r="G24" s="85"/>
      <c r="H24" s="85"/>
      <c r="I24" s="85"/>
      <c r="J24" s="84"/>
      <c r="K24" s="84"/>
      <c r="L24" s="84"/>
      <c r="M24" s="84"/>
      <c r="N24" s="84"/>
      <c r="O24" s="84"/>
      <c r="P24" s="84"/>
      <c r="Q24" s="83"/>
    </row>
    <row r="25" spans="1:26" s="73" customFormat="1" x14ac:dyDescent="0.4">
      <c r="A25" s="87"/>
      <c r="B25" s="85"/>
      <c r="C25" s="85"/>
      <c r="D25" s="85"/>
      <c r="E25" s="85"/>
      <c r="F25" s="86"/>
      <c r="G25" s="85"/>
      <c r="H25" s="85"/>
      <c r="I25" s="85"/>
      <c r="J25" s="84"/>
      <c r="K25" s="84"/>
      <c r="L25" s="84"/>
      <c r="M25" s="84"/>
      <c r="N25" s="84"/>
      <c r="O25" s="84"/>
      <c r="P25" s="84"/>
      <c r="Q25" s="83"/>
    </row>
    <row r="26" spans="1:26" s="73" customFormat="1" x14ac:dyDescent="0.4">
      <c r="A26" s="87"/>
      <c r="B26" s="85"/>
      <c r="C26" s="85"/>
      <c r="D26" s="85"/>
      <c r="E26" s="85"/>
      <c r="F26" s="86"/>
      <c r="G26" s="85"/>
      <c r="H26" s="85"/>
      <c r="I26" s="85"/>
      <c r="J26" s="84"/>
      <c r="K26" s="84"/>
      <c r="L26" s="84"/>
      <c r="M26" s="84"/>
      <c r="N26" s="84"/>
      <c r="O26" s="84"/>
      <c r="P26" s="84"/>
      <c r="Q26" s="83"/>
    </row>
    <row r="27" spans="1:26" s="73" customFormat="1" x14ac:dyDescent="0.4">
      <c r="A27" s="87"/>
      <c r="B27" s="85"/>
      <c r="C27" s="85"/>
      <c r="D27" s="85"/>
      <c r="E27" s="85"/>
      <c r="F27" s="86"/>
      <c r="G27" s="85"/>
      <c r="H27" s="85"/>
      <c r="I27" s="85"/>
      <c r="J27" s="84"/>
      <c r="K27" s="84"/>
      <c r="L27" s="84"/>
      <c r="M27" s="84"/>
      <c r="N27" s="84"/>
      <c r="O27" s="84"/>
      <c r="P27" s="84"/>
      <c r="Q27" s="83"/>
    </row>
    <row r="28" spans="1:26" s="73" customFormat="1" x14ac:dyDescent="0.4">
      <c r="A28" s="87"/>
      <c r="B28" s="85"/>
      <c r="C28" s="85"/>
      <c r="D28" s="85"/>
      <c r="E28" s="85"/>
      <c r="F28" s="86"/>
      <c r="G28" s="85"/>
      <c r="H28" s="85"/>
      <c r="I28" s="85"/>
      <c r="J28" s="84"/>
      <c r="K28" s="84"/>
      <c r="L28" s="84"/>
      <c r="M28" s="84"/>
      <c r="N28" s="84"/>
      <c r="O28" s="84"/>
      <c r="P28" s="84"/>
      <c r="Q28" s="83"/>
    </row>
    <row r="29" spans="1:26" s="73" customFormat="1" x14ac:dyDescent="0.4">
      <c r="A29" s="87"/>
      <c r="B29" s="85"/>
      <c r="C29" s="85"/>
      <c r="D29" s="85"/>
      <c r="E29" s="85"/>
      <c r="F29" s="86"/>
      <c r="G29" s="85"/>
      <c r="H29" s="85"/>
      <c r="I29" s="85"/>
      <c r="J29" s="84"/>
      <c r="K29" s="84"/>
      <c r="L29" s="84"/>
      <c r="M29" s="84"/>
      <c r="N29" s="84"/>
      <c r="O29" s="84"/>
      <c r="P29" s="84"/>
      <c r="Q29" s="83"/>
    </row>
    <row r="30" spans="1:26" s="73" customFormat="1" x14ac:dyDescent="0.4">
      <c r="A30" s="87"/>
      <c r="B30" s="85"/>
      <c r="C30" s="85"/>
      <c r="D30" s="85"/>
      <c r="E30" s="85"/>
      <c r="F30" s="86"/>
      <c r="G30" s="85"/>
      <c r="H30" s="85"/>
      <c r="I30" s="85"/>
      <c r="J30" s="84"/>
      <c r="K30" s="84"/>
      <c r="L30" s="84"/>
      <c r="M30" s="84"/>
      <c r="N30" s="84"/>
      <c r="O30" s="84"/>
      <c r="P30" s="84"/>
      <c r="Q30" s="83"/>
    </row>
    <row r="31" spans="1:26" s="73" customFormat="1" x14ac:dyDescent="0.4">
      <c r="A31" s="87"/>
      <c r="B31" s="85"/>
      <c r="C31" s="85"/>
      <c r="D31" s="85"/>
      <c r="E31" s="85"/>
      <c r="F31" s="86"/>
      <c r="G31" s="85"/>
      <c r="H31" s="85"/>
      <c r="I31" s="85"/>
      <c r="J31" s="84"/>
      <c r="K31" s="84"/>
      <c r="L31" s="84"/>
      <c r="M31" s="84"/>
      <c r="N31" s="84"/>
      <c r="O31" s="84"/>
      <c r="P31" s="84"/>
      <c r="Q31" s="83"/>
    </row>
    <row r="32" spans="1:26" s="73" customFormat="1" x14ac:dyDescent="0.4">
      <c r="A32" s="87"/>
      <c r="B32" s="85"/>
      <c r="C32" s="85"/>
      <c r="D32" s="85"/>
      <c r="E32" s="85"/>
      <c r="F32" s="86"/>
      <c r="G32" s="85"/>
      <c r="H32" s="85"/>
      <c r="I32" s="85"/>
      <c r="J32" s="84"/>
      <c r="K32" s="84"/>
      <c r="L32" s="84"/>
      <c r="M32" s="84"/>
      <c r="N32" s="84"/>
      <c r="O32" s="84"/>
      <c r="P32" s="84"/>
      <c r="Q32" s="83"/>
    </row>
    <row r="33" spans="1:17" s="73" customFormat="1" x14ac:dyDescent="0.4">
      <c r="A33" s="87"/>
      <c r="B33" s="85"/>
      <c r="C33" s="85"/>
      <c r="D33" s="85"/>
      <c r="E33" s="85"/>
      <c r="F33" s="86"/>
      <c r="G33" s="85"/>
      <c r="H33" s="85"/>
      <c r="I33" s="85"/>
      <c r="J33" s="84"/>
      <c r="K33" s="84"/>
      <c r="L33" s="84"/>
      <c r="M33" s="84"/>
      <c r="N33" s="84"/>
      <c r="O33" s="84"/>
      <c r="P33" s="84"/>
      <c r="Q33" s="83"/>
    </row>
    <row r="34" spans="1:17" s="73" customFormat="1" x14ac:dyDescent="0.4">
      <c r="A34" s="87"/>
      <c r="B34" s="85"/>
      <c r="C34" s="85"/>
      <c r="D34" s="85"/>
      <c r="E34" s="85"/>
      <c r="F34" s="86"/>
      <c r="G34" s="85"/>
      <c r="H34" s="85"/>
      <c r="I34" s="85"/>
      <c r="J34" s="84"/>
      <c r="K34" s="84"/>
      <c r="L34" s="84"/>
      <c r="M34" s="84"/>
      <c r="N34" s="84"/>
      <c r="O34" s="84"/>
      <c r="P34" s="84"/>
      <c r="Q34" s="83"/>
    </row>
    <row r="35" spans="1:17" s="73" customFormat="1" x14ac:dyDescent="0.4">
      <c r="A35" s="87"/>
      <c r="B35" s="85"/>
      <c r="C35" s="85"/>
      <c r="D35" s="85"/>
      <c r="E35" s="85"/>
      <c r="F35" s="86"/>
      <c r="G35" s="85"/>
      <c r="H35" s="85"/>
      <c r="I35" s="85"/>
      <c r="J35" s="84"/>
      <c r="K35" s="84"/>
      <c r="L35" s="84"/>
      <c r="M35" s="84"/>
      <c r="N35" s="84"/>
      <c r="O35" s="84"/>
      <c r="P35" s="84"/>
      <c r="Q35" s="83"/>
    </row>
    <row r="36" spans="1:17" s="73" customFormat="1" x14ac:dyDescent="0.4">
      <c r="A36" s="87"/>
      <c r="B36" s="85"/>
      <c r="C36" s="85"/>
      <c r="D36" s="85"/>
      <c r="E36" s="85"/>
      <c r="F36" s="86"/>
      <c r="G36" s="85"/>
      <c r="H36" s="85"/>
      <c r="I36" s="85"/>
      <c r="J36" s="84"/>
      <c r="K36" s="84"/>
      <c r="L36" s="84"/>
      <c r="M36" s="84"/>
      <c r="N36" s="84"/>
      <c r="O36" s="84"/>
      <c r="P36" s="84"/>
      <c r="Q36" s="83"/>
    </row>
    <row r="37" spans="1:17" s="73" customFormat="1" x14ac:dyDescent="0.4">
      <c r="A37" s="87"/>
      <c r="B37" s="85"/>
      <c r="C37" s="85"/>
      <c r="D37" s="85"/>
      <c r="E37" s="85"/>
      <c r="F37" s="86"/>
      <c r="G37" s="85"/>
      <c r="H37" s="85"/>
      <c r="I37" s="85"/>
      <c r="J37" s="84"/>
      <c r="K37" s="84"/>
      <c r="L37" s="84"/>
      <c r="M37" s="84"/>
      <c r="N37" s="84"/>
      <c r="O37" s="84"/>
      <c r="P37" s="84"/>
      <c r="Q37" s="83"/>
    </row>
    <row r="38" spans="1:17" s="73" customFormat="1" x14ac:dyDescent="0.4">
      <c r="A38" s="87"/>
      <c r="B38" s="85"/>
      <c r="C38" s="85"/>
      <c r="D38" s="85"/>
      <c r="E38" s="85"/>
      <c r="F38" s="86"/>
      <c r="G38" s="85"/>
      <c r="H38" s="85"/>
      <c r="I38" s="85"/>
      <c r="J38" s="84"/>
      <c r="K38" s="84"/>
      <c r="L38" s="84"/>
      <c r="M38" s="84"/>
      <c r="N38" s="84"/>
      <c r="O38" s="84"/>
      <c r="P38" s="84"/>
      <c r="Q38" s="83"/>
    </row>
    <row r="39" spans="1:17" s="73" customFormat="1" x14ac:dyDescent="0.4">
      <c r="A39" s="87"/>
      <c r="B39" s="85"/>
      <c r="C39" s="85"/>
      <c r="D39" s="85"/>
      <c r="E39" s="85"/>
      <c r="F39" s="86"/>
      <c r="G39" s="85"/>
      <c r="H39" s="85"/>
      <c r="I39" s="85"/>
      <c r="J39" s="84"/>
      <c r="K39" s="84"/>
      <c r="L39" s="84"/>
      <c r="M39" s="84"/>
      <c r="N39" s="84"/>
      <c r="O39" s="84"/>
      <c r="P39" s="84"/>
      <c r="Q39" s="83"/>
    </row>
    <row r="40" spans="1:17" s="73" customFormat="1" x14ac:dyDescent="0.4">
      <c r="A40" s="87"/>
      <c r="B40" s="85"/>
      <c r="C40" s="85"/>
      <c r="D40" s="85"/>
      <c r="E40" s="85"/>
      <c r="F40" s="86"/>
      <c r="G40" s="85"/>
      <c r="H40" s="85"/>
      <c r="I40" s="85"/>
      <c r="J40" s="84"/>
      <c r="K40" s="84"/>
      <c r="L40" s="84"/>
      <c r="M40" s="84"/>
      <c r="N40" s="84"/>
      <c r="O40" s="84"/>
      <c r="P40" s="84"/>
      <c r="Q40" s="83"/>
    </row>
    <row r="41" spans="1:17" s="73" customFormat="1" x14ac:dyDescent="0.4">
      <c r="A41" s="87"/>
      <c r="B41" s="85"/>
      <c r="C41" s="85"/>
      <c r="D41" s="85"/>
      <c r="E41" s="85"/>
      <c r="F41" s="86"/>
      <c r="G41" s="85"/>
      <c r="H41" s="85"/>
      <c r="I41" s="85"/>
      <c r="J41" s="84"/>
      <c r="K41" s="84"/>
      <c r="L41" s="84"/>
      <c r="M41" s="84"/>
      <c r="N41" s="84"/>
      <c r="O41" s="84"/>
      <c r="P41" s="84"/>
      <c r="Q41" s="83"/>
    </row>
    <row r="42" spans="1:17" s="73" customFormat="1" x14ac:dyDescent="0.4">
      <c r="A42" s="87"/>
      <c r="B42" s="85"/>
      <c r="C42" s="85"/>
      <c r="D42" s="85"/>
      <c r="E42" s="85"/>
      <c r="F42" s="86"/>
      <c r="G42" s="85"/>
      <c r="H42" s="85"/>
      <c r="I42" s="85"/>
      <c r="J42" s="84"/>
      <c r="K42" s="84"/>
      <c r="L42" s="84"/>
      <c r="M42" s="84"/>
      <c r="N42" s="84"/>
      <c r="O42" s="84"/>
      <c r="P42" s="84"/>
      <c r="Q42" s="83"/>
    </row>
    <row r="43" spans="1:17" s="73" customFormat="1" x14ac:dyDescent="0.4">
      <c r="A43" s="87"/>
      <c r="B43" s="85"/>
      <c r="C43" s="85"/>
      <c r="D43" s="85"/>
      <c r="E43" s="85"/>
      <c r="F43" s="86"/>
      <c r="G43" s="85"/>
      <c r="H43" s="85"/>
      <c r="I43" s="85"/>
      <c r="J43" s="84"/>
      <c r="K43" s="84"/>
      <c r="L43" s="84"/>
      <c r="M43" s="84"/>
      <c r="N43" s="84"/>
      <c r="O43" s="84"/>
      <c r="P43" s="84"/>
      <c r="Q43" s="83"/>
    </row>
    <row r="44" spans="1:17" s="73" customFormat="1" x14ac:dyDescent="0.4">
      <c r="A44" s="87"/>
      <c r="B44" s="85"/>
      <c r="C44" s="85"/>
      <c r="D44" s="85"/>
      <c r="E44" s="85"/>
      <c r="F44" s="86"/>
      <c r="G44" s="85"/>
      <c r="H44" s="85"/>
      <c r="I44" s="85"/>
      <c r="J44" s="84"/>
      <c r="K44" s="84"/>
      <c r="L44" s="84"/>
      <c r="M44" s="84"/>
      <c r="N44" s="84"/>
      <c r="O44" s="84"/>
      <c r="P44" s="84"/>
      <c r="Q44" s="83"/>
    </row>
    <row r="45" spans="1:17" s="73" customFormat="1" x14ac:dyDescent="0.4">
      <c r="A45" s="87"/>
      <c r="B45" s="85"/>
      <c r="C45" s="85"/>
      <c r="D45" s="85"/>
      <c r="E45" s="85"/>
      <c r="F45" s="86"/>
      <c r="G45" s="85"/>
      <c r="H45" s="85"/>
      <c r="I45" s="85"/>
      <c r="J45" s="84"/>
      <c r="K45" s="84"/>
      <c r="L45" s="84"/>
      <c r="M45" s="84"/>
      <c r="N45" s="84"/>
      <c r="O45" s="84"/>
      <c r="P45" s="84"/>
      <c r="Q45" s="83"/>
    </row>
    <row r="46" spans="1:17" s="73" customFormat="1" x14ac:dyDescent="0.4">
      <c r="A46" s="87"/>
      <c r="B46" s="85"/>
      <c r="C46" s="85"/>
      <c r="D46" s="85"/>
      <c r="E46" s="85"/>
      <c r="F46" s="86"/>
      <c r="G46" s="85"/>
      <c r="H46" s="85"/>
      <c r="I46" s="85"/>
      <c r="J46" s="84"/>
      <c r="K46" s="84"/>
      <c r="L46" s="84"/>
      <c r="M46" s="84"/>
      <c r="N46" s="84"/>
      <c r="O46" s="84"/>
      <c r="P46" s="84"/>
      <c r="Q46" s="83"/>
    </row>
    <row r="47" spans="1:17" s="73" customFormat="1" x14ac:dyDescent="0.4">
      <c r="A47" s="87"/>
      <c r="B47" s="85"/>
      <c r="C47" s="85"/>
      <c r="D47" s="85"/>
      <c r="E47" s="85"/>
      <c r="F47" s="86"/>
      <c r="G47" s="85"/>
      <c r="H47" s="85"/>
      <c r="I47" s="85"/>
      <c r="J47" s="84"/>
      <c r="K47" s="84"/>
      <c r="L47" s="84"/>
      <c r="M47" s="84"/>
      <c r="N47" s="84"/>
      <c r="O47" s="84"/>
      <c r="P47" s="84"/>
      <c r="Q47" s="83"/>
    </row>
    <row r="48" spans="1:17" s="73" customFormat="1" x14ac:dyDescent="0.4">
      <c r="A48" s="87"/>
      <c r="B48" s="85"/>
      <c r="C48" s="85"/>
      <c r="D48" s="85"/>
      <c r="E48" s="85"/>
      <c r="F48" s="86"/>
      <c r="G48" s="85"/>
      <c r="H48" s="85"/>
      <c r="I48" s="85"/>
      <c r="J48" s="84"/>
      <c r="K48" s="84"/>
      <c r="L48" s="84"/>
      <c r="M48" s="84"/>
      <c r="N48" s="84"/>
      <c r="O48" s="84"/>
      <c r="P48" s="84"/>
      <c r="Q48" s="83"/>
    </row>
    <row r="49" spans="1:21" s="73" customFormat="1" x14ac:dyDescent="0.4">
      <c r="A49" s="87"/>
      <c r="B49" s="85"/>
      <c r="C49" s="85"/>
      <c r="D49" s="85"/>
      <c r="E49" s="85"/>
      <c r="F49" s="86"/>
      <c r="G49" s="85"/>
      <c r="H49" s="85"/>
      <c r="I49" s="85"/>
      <c r="J49" s="84"/>
      <c r="K49" s="84"/>
      <c r="L49" s="84"/>
      <c r="M49" s="84"/>
      <c r="N49" s="84"/>
      <c r="O49" s="84"/>
      <c r="P49" s="84"/>
      <c r="Q49" s="83"/>
    </row>
    <row r="50" spans="1:21" s="73" customFormat="1" x14ac:dyDescent="0.4">
      <c r="A50" s="87"/>
      <c r="B50" s="85"/>
      <c r="C50" s="85"/>
      <c r="D50" s="85"/>
      <c r="E50" s="85"/>
      <c r="F50" s="86"/>
      <c r="G50" s="85"/>
      <c r="H50" s="85"/>
      <c r="I50" s="85"/>
      <c r="J50" s="84"/>
      <c r="K50" s="84"/>
      <c r="L50" s="84"/>
      <c r="M50" s="84"/>
      <c r="N50" s="84"/>
      <c r="O50" s="84"/>
      <c r="P50" s="84"/>
      <c r="Q50" s="83"/>
    </row>
    <row r="51" spans="1:21" s="73" customFormat="1" x14ac:dyDescent="0.4">
      <c r="A51" s="87"/>
      <c r="B51" s="85"/>
      <c r="C51" s="85"/>
      <c r="D51" s="85"/>
      <c r="E51" s="85"/>
      <c r="F51" s="86"/>
      <c r="G51" s="85"/>
      <c r="H51" s="85"/>
      <c r="I51" s="85"/>
      <c r="J51" s="84"/>
      <c r="K51" s="84"/>
      <c r="L51" s="84"/>
      <c r="M51" s="84"/>
      <c r="N51" s="84"/>
      <c r="O51" s="84"/>
      <c r="P51" s="84"/>
      <c r="Q51" s="83"/>
    </row>
    <row r="52" spans="1:21" s="73" customFormat="1" x14ac:dyDescent="0.4">
      <c r="A52" s="87"/>
      <c r="B52" s="85"/>
      <c r="C52" s="85"/>
      <c r="D52" s="85"/>
      <c r="E52" s="85"/>
      <c r="F52" s="86"/>
      <c r="G52" s="85"/>
      <c r="H52" s="85"/>
      <c r="I52" s="85"/>
      <c r="J52" s="84"/>
      <c r="K52" s="84"/>
      <c r="L52" s="84"/>
      <c r="M52" s="84"/>
      <c r="N52" s="84"/>
      <c r="O52" s="84"/>
      <c r="P52" s="84"/>
      <c r="Q52" s="83"/>
    </row>
    <row r="53" spans="1:21" s="73" customFormat="1" x14ac:dyDescent="0.4">
      <c r="A53" s="87"/>
      <c r="B53" s="85"/>
      <c r="C53" s="85"/>
      <c r="D53" s="85"/>
      <c r="E53" s="85"/>
      <c r="F53" s="86"/>
      <c r="G53" s="85"/>
      <c r="H53" s="85"/>
      <c r="I53" s="85"/>
      <c r="J53" s="84"/>
      <c r="K53" s="84"/>
      <c r="L53" s="84"/>
      <c r="M53" s="84"/>
      <c r="N53" s="84"/>
      <c r="O53" s="84"/>
      <c r="P53" s="84"/>
      <c r="Q53" s="83"/>
    </row>
    <row r="54" spans="1:21" x14ac:dyDescent="0.4">
      <c r="A54" s="87"/>
      <c r="B54" s="85"/>
      <c r="C54" s="85"/>
      <c r="D54" s="85"/>
      <c r="E54" s="85"/>
      <c r="F54" s="86"/>
      <c r="G54" s="85"/>
      <c r="H54" s="85"/>
      <c r="I54" s="85"/>
      <c r="J54" s="84"/>
      <c r="K54" s="84"/>
      <c r="L54" s="84"/>
      <c r="M54" s="84"/>
      <c r="N54" s="84"/>
      <c r="O54" s="84"/>
      <c r="P54" s="84"/>
      <c r="Q54" s="83"/>
    </row>
    <row r="55" spans="1:21" x14ac:dyDescent="0.4">
      <c r="A55" s="87"/>
      <c r="B55" s="85"/>
      <c r="C55" s="85"/>
      <c r="D55" s="85"/>
      <c r="E55" s="85"/>
      <c r="F55" s="86"/>
      <c r="G55" s="85"/>
      <c r="H55" s="85"/>
      <c r="I55" s="85"/>
      <c r="J55" s="84"/>
      <c r="K55" s="84"/>
      <c r="L55" s="84"/>
      <c r="M55" s="84"/>
      <c r="N55" s="84"/>
      <c r="O55" s="84"/>
      <c r="P55" s="84"/>
      <c r="Q55" s="83"/>
    </row>
    <row r="56" spans="1:21" x14ac:dyDescent="0.4">
      <c r="A56" s="87"/>
      <c r="B56" s="85"/>
      <c r="C56" s="85"/>
      <c r="D56" s="85"/>
      <c r="E56" s="85"/>
      <c r="F56" s="86"/>
      <c r="G56" s="85"/>
      <c r="H56" s="85"/>
      <c r="I56" s="85"/>
      <c r="J56" s="84"/>
      <c r="K56" s="84"/>
      <c r="L56" s="84"/>
      <c r="M56" s="84"/>
      <c r="N56" s="84"/>
      <c r="O56" s="84"/>
      <c r="P56" s="84"/>
      <c r="Q56" s="83"/>
    </row>
    <row r="57" spans="1:21" x14ac:dyDescent="0.4">
      <c r="A57" s="87"/>
      <c r="B57" s="85"/>
      <c r="C57" s="85"/>
      <c r="D57" s="85"/>
      <c r="E57" s="85"/>
      <c r="F57" s="86"/>
      <c r="G57" s="85"/>
      <c r="H57" s="85"/>
      <c r="I57" s="85"/>
      <c r="J57" s="84"/>
      <c r="K57" s="84"/>
      <c r="L57" s="84"/>
      <c r="M57" s="84"/>
      <c r="N57" s="84"/>
      <c r="O57" s="84"/>
      <c r="P57" s="84"/>
      <c r="Q57" s="83"/>
    </row>
    <row r="58" spans="1:21" x14ac:dyDescent="0.4">
      <c r="A58" s="87"/>
      <c r="B58" s="85"/>
      <c r="C58" s="85"/>
      <c r="D58" s="85"/>
      <c r="E58" s="85"/>
      <c r="F58" s="86"/>
      <c r="G58" s="85"/>
      <c r="H58" s="85"/>
      <c r="I58" s="85"/>
      <c r="J58" s="84"/>
      <c r="K58" s="84"/>
      <c r="L58" s="84"/>
      <c r="M58" s="84"/>
      <c r="N58" s="84"/>
      <c r="O58" s="84"/>
      <c r="P58" s="84"/>
      <c r="Q58" s="83"/>
    </row>
    <row r="59" spans="1:21" x14ac:dyDescent="0.4">
      <c r="A59" s="87"/>
      <c r="B59" s="85"/>
      <c r="C59" s="85"/>
      <c r="D59" s="85"/>
      <c r="E59" s="85"/>
      <c r="F59" s="86"/>
      <c r="G59" s="85"/>
      <c r="H59" s="85"/>
      <c r="I59" s="85"/>
      <c r="J59" s="84"/>
      <c r="K59" s="84"/>
      <c r="L59" s="84"/>
      <c r="M59" s="84"/>
      <c r="N59" s="84"/>
      <c r="O59" s="84"/>
      <c r="P59" s="84"/>
      <c r="Q59" s="83"/>
      <c r="R59" s="82"/>
      <c r="S59" s="88"/>
      <c r="T59" s="88"/>
      <c r="U59" s="88"/>
    </row>
    <row r="60" spans="1:21" x14ac:dyDescent="0.4">
      <c r="A60" s="87"/>
      <c r="B60" s="85"/>
      <c r="C60" s="85"/>
      <c r="D60" s="85"/>
      <c r="E60" s="85"/>
      <c r="F60" s="86"/>
      <c r="G60" s="85"/>
      <c r="H60" s="85"/>
      <c r="I60" s="85"/>
      <c r="J60" s="84"/>
      <c r="K60" s="84"/>
      <c r="L60" s="84"/>
      <c r="M60" s="84"/>
      <c r="N60" s="84"/>
      <c r="O60" s="84"/>
      <c r="P60" s="84"/>
      <c r="Q60" s="83"/>
      <c r="R60" s="82"/>
      <c r="S60" s="88"/>
      <c r="T60" s="88"/>
      <c r="U60" s="88"/>
    </row>
    <row r="61" spans="1:21" x14ac:dyDescent="0.4">
      <c r="A61" s="87"/>
      <c r="B61" s="85"/>
      <c r="C61" s="85"/>
      <c r="D61" s="85"/>
      <c r="E61" s="85"/>
      <c r="F61" s="86"/>
      <c r="G61" s="85"/>
      <c r="H61" s="85"/>
      <c r="I61" s="85"/>
      <c r="J61" s="84"/>
      <c r="K61" s="84"/>
      <c r="L61" s="84"/>
      <c r="M61" s="84"/>
      <c r="N61" s="84"/>
      <c r="O61" s="84"/>
      <c r="P61" s="84"/>
      <c r="Q61" s="83"/>
      <c r="R61" s="82"/>
      <c r="S61" s="88"/>
      <c r="T61" s="88"/>
      <c r="U61" s="88"/>
    </row>
    <row r="62" spans="1:21" x14ac:dyDescent="0.4">
      <c r="A62" s="87"/>
      <c r="B62" s="85"/>
      <c r="C62" s="85"/>
      <c r="D62" s="85"/>
      <c r="E62" s="85"/>
      <c r="F62" s="86"/>
      <c r="G62" s="85"/>
      <c r="H62" s="85"/>
      <c r="I62" s="85"/>
      <c r="J62" s="84"/>
      <c r="K62" s="84"/>
      <c r="L62" s="84"/>
      <c r="M62" s="84"/>
      <c r="N62" s="84"/>
      <c r="O62" s="84"/>
      <c r="P62" s="84"/>
      <c r="Q62" s="83"/>
      <c r="R62" s="82"/>
      <c r="S62" s="88"/>
      <c r="T62" s="88"/>
      <c r="U62" s="88"/>
    </row>
    <row r="63" spans="1:21" x14ac:dyDescent="0.4">
      <c r="A63" s="87"/>
      <c r="B63" s="85"/>
      <c r="C63" s="85"/>
      <c r="D63" s="85"/>
      <c r="E63" s="85"/>
      <c r="F63" s="86"/>
      <c r="G63" s="85"/>
      <c r="H63" s="85"/>
      <c r="I63" s="85"/>
      <c r="J63" s="84"/>
      <c r="K63" s="84"/>
      <c r="L63" s="84"/>
      <c r="M63" s="84"/>
      <c r="N63" s="84"/>
      <c r="O63" s="84"/>
      <c r="P63" s="84"/>
      <c r="Q63" s="83"/>
      <c r="R63" s="82"/>
      <c r="S63" s="88"/>
      <c r="T63" s="88"/>
      <c r="U63" s="88"/>
    </row>
    <row r="64" spans="1:21" x14ac:dyDescent="0.4">
      <c r="A64" s="87"/>
      <c r="B64" s="85"/>
      <c r="C64" s="85"/>
      <c r="D64" s="85"/>
      <c r="E64" s="85"/>
      <c r="F64" s="86"/>
      <c r="G64" s="85"/>
      <c r="H64" s="85"/>
      <c r="I64" s="85"/>
      <c r="J64" s="84"/>
      <c r="K64" s="84"/>
      <c r="L64" s="84"/>
      <c r="M64" s="84"/>
      <c r="N64" s="84"/>
      <c r="O64" s="84"/>
      <c r="P64" s="84"/>
      <c r="Q64" s="83"/>
      <c r="R64" s="82"/>
      <c r="S64" s="88"/>
      <c r="T64" s="88"/>
      <c r="U64" s="88"/>
    </row>
    <row r="65" spans="1:21" x14ac:dyDescent="0.4">
      <c r="A65" s="87"/>
      <c r="B65" s="85"/>
      <c r="C65" s="85"/>
      <c r="D65" s="85"/>
      <c r="E65" s="85"/>
      <c r="F65" s="86"/>
      <c r="G65" s="85"/>
      <c r="H65" s="85"/>
      <c r="I65" s="85"/>
      <c r="J65" s="84"/>
      <c r="K65" s="84"/>
      <c r="L65" s="84"/>
      <c r="M65" s="84"/>
      <c r="N65" s="84"/>
      <c r="O65" s="84"/>
      <c r="P65" s="84"/>
      <c r="Q65" s="83"/>
      <c r="R65" s="82"/>
      <c r="S65" s="88"/>
      <c r="T65" s="88"/>
      <c r="U65" s="88"/>
    </row>
    <row r="66" spans="1:21" x14ac:dyDescent="0.4">
      <c r="A66" s="87"/>
      <c r="B66" s="85"/>
      <c r="C66" s="85"/>
      <c r="D66" s="85"/>
      <c r="E66" s="85"/>
      <c r="F66" s="86"/>
      <c r="G66" s="85"/>
      <c r="H66" s="85"/>
      <c r="I66" s="85"/>
      <c r="J66" s="84"/>
      <c r="K66" s="84"/>
      <c r="L66" s="84"/>
      <c r="M66" s="84"/>
      <c r="N66" s="84"/>
      <c r="O66" s="84"/>
      <c r="P66" s="84"/>
      <c r="Q66" s="83"/>
      <c r="R66" s="82"/>
      <c r="S66" s="88"/>
      <c r="T66" s="88"/>
      <c r="U66" s="88"/>
    </row>
    <row r="67" spans="1:21" x14ac:dyDescent="0.4">
      <c r="A67" s="87"/>
      <c r="B67" s="85"/>
      <c r="C67" s="85"/>
      <c r="D67" s="85"/>
      <c r="E67" s="85"/>
      <c r="F67" s="86"/>
      <c r="G67" s="85"/>
      <c r="H67" s="85"/>
      <c r="I67" s="85"/>
      <c r="J67" s="84"/>
      <c r="K67" s="84"/>
      <c r="L67" s="84"/>
      <c r="M67" s="84"/>
      <c r="N67" s="84"/>
      <c r="O67" s="84"/>
      <c r="P67" s="84"/>
      <c r="Q67" s="83"/>
      <c r="R67" s="82"/>
      <c r="S67" s="88"/>
      <c r="T67" s="88"/>
      <c r="U67" s="88"/>
    </row>
    <row r="68" spans="1:21" x14ac:dyDescent="0.4">
      <c r="A68" s="87"/>
      <c r="B68" s="85"/>
      <c r="C68" s="85"/>
      <c r="D68" s="85"/>
      <c r="E68" s="85"/>
      <c r="F68" s="86"/>
      <c r="G68" s="85"/>
      <c r="H68" s="85"/>
      <c r="I68" s="85"/>
      <c r="J68" s="84"/>
      <c r="K68" s="84"/>
      <c r="L68" s="84"/>
      <c r="M68" s="84"/>
      <c r="N68" s="84"/>
      <c r="O68" s="84"/>
      <c r="P68" s="84"/>
      <c r="Q68" s="83"/>
      <c r="R68" s="82"/>
      <c r="S68" s="88"/>
      <c r="T68" s="88"/>
      <c r="U68" s="88"/>
    </row>
    <row r="69" spans="1:21" x14ac:dyDescent="0.4">
      <c r="A69" s="87"/>
      <c r="B69" s="85"/>
      <c r="C69" s="85"/>
      <c r="D69" s="85"/>
      <c r="E69" s="85"/>
      <c r="F69" s="86"/>
      <c r="G69" s="85"/>
      <c r="H69" s="85"/>
      <c r="I69" s="85"/>
      <c r="J69" s="84"/>
      <c r="K69" s="84"/>
      <c r="L69" s="84"/>
      <c r="M69" s="84"/>
      <c r="N69" s="84"/>
      <c r="O69" s="84"/>
      <c r="P69" s="84"/>
      <c r="Q69" s="83"/>
      <c r="R69" s="82"/>
      <c r="S69" s="88"/>
      <c r="T69" s="88"/>
      <c r="U69" s="88"/>
    </row>
    <row r="70" spans="1:21" x14ac:dyDescent="0.4">
      <c r="A70" s="87"/>
      <c r="B70" s="85"/>
      <c r="C70" s="85"/>
      <c r="D70" s="85"/>
      <c r="E70" s="85"/>
      <c r="F70" s="86"/>
      <c r="G70" s="85"/>
      <c r="H70" s="85"/>
      <c r="I70" s="85"/>
      <c r="J70" s="84"/>
      <c r="K70" s="84"/>
      <c r="L70" s="84"/>
      <c r="M70" s="84"/>
      <c r="N70" s="84"/>
      <c r="O70" s="84"/>
      <c r="P70" s="84"/>
      <c r="Q70" s="83"/>
      <c r="R70" s="82"/>
      <c r="S70" s="88"/>
      <c r="T70" s="88"/>
      <c r="U70" s="88"/>
    </row>
    <row r="71" spans="1:21" x14ac:dyDescent="0.4">
      <c r="A71" s="87"/>
      <c r="B71" s="85"/>
      <c r="C71" s="85"/>
      <c r="D71" s="85"/>
      <c r="E71" s="85"/>
      <c r="F71" s="86"/>
      <c r="G71" s="85"/>
      <c r="H71" s="85"/>
      <c r="I71" s="85"/>
      <c r="J71" s="84"/>
      <c r="K71" s="84"/>
      <c r="L71" s="84"/>
      <c r="M71" s="84"/>
      <c r="N71" s="84"/>
      <c r="O71" s="84"/>
      <c r="P71" s="84"/>
      <c r="Q71" s="83"/>
      <c r="R71" s="82"/>
      <c r="S71" s="88"/>
      <c r="T71" s="88"/>
      <c r="U71" s="88"/>
    </row>
    <row r="72" spans="1:21" x14ac:dyDescent="0.4">
      <c r="A72" s="87"/>
      <c r="B72" s="85"/>
      <c r="C72" s="85"/>
      <c r="D72" s="85"/>
      <c r="E72" s="85"/>
      <c r="F72" s="86"/>
      <c r="G72" s="85"/>
      <c r="H72" s="85"/>
      <c r="I72" s="85"/>
      <c r="J72" s="84"/>
      <c r="K72" s="84"/>
      <c r="L72" s="84"/>
      <c r="M72" s="84"/>
      <c r="N72" s="84"/>
      <c r="O72" s="84"/>
      <c r="P72" s="84"/>
      <c r="Q72" s="83"/>
      <c r="R72" s="82"/>
      <c r="S72" s="88"/>
      <c r="T72" s="88"/>
      <c r="U72" s="88"/>
    </row>
    <row r="73" spans="1:21" x14ac:dyDescent="0.4">
      <c r="A73" s="87"/>
      <c r="B73" s="85"/>
      <c r="C73" s="85"/>
      <c r="D73" s="85"/>
      <c r="E73" s="85"/>
      <c r="F73" s="86"/>
      <c r="G73" s="85"/>
      <c r="H73" s="85"/>
      <c r="I73" s="85"/>
      <c r="J73" s="84"/>
      <c r="K73" s="84"/>
      <c r="L73" s="84"/>
      <c r="M73" s="84"/>
      <c r="N73" s="84"/>
      <c r="O73" s="84"/>
      <c r="P73" s="84"/>
      <c r="Q73" s="83"/>
    </row>
    <row r="74" spans="1:21" x14ac:dyDescent="0.4">
      <c r="A74" s="87"/>
      <c r="B74" s="85"/>
      <c r="C74" s="85"/>
      <c r="D74" s="85"/>
      <c r="E74" s="85"/>
      <c r="F74" s="86"/>
      <c r="G74" s="85"/>
      <c r="H74" s="85"/>
      <c r="I74" s="85"/>
      <c r="J74" s="84"/>
      <c r="K74" s="84"/>
      <c r="L74" s="84"/>
      <c r="M74" s="84"/>
      <c r="N74" s="84"/>
      <c r="O74" s="84"/>
      <c r="P74" s="84"/>
      <c r="Q74" s="83"/>
    </row>
    <row r="75" spans="1:21" x14ac:dyDescent="0.4">
      <c r="A75" s="87"/>
      <c r="B75" s="85"/>
      <c r="C75" s="85"/>
      <c r="D75" s="85"/>
      <c r="E75" s="85"/>
      <c r="F75" s="86"/>
      <c r="G75" s="85"/>
      <c r="H75" s="85"/>
      <c r="I75" s="85"/>
      <c r="J75" s="84"/>
      <c r="K75" s="84"/>
      <c r="L75" s="84"/>
      <c r="M75" s="84"/>
      <c r="N75" s="84"/>
      <c r="O75" s="84"/>
      <c r="P75" s="84"/>
      <c r="Q75" s="83"/>
    </row>
    <row r="76" spans="1:21" x14ac:dyDescent="0.4">
      <c r="A76" s="82"/>
      <c r="C76" s="78"/>
      <c r="D76" s="78"/>
      <c r="E76" s="78"/>
      <c r="F76" s="81"/>
      <c r="G76" s="78"/>
      <c r="H76" s="78"/>
      <c r="I76" s="78"/>
      <c r="J76" s="80"/>
      <c r="K76" s="80"/>
      <c r="L76" s="80"/>
      <c r="M76" s="80"/>
      <c r="N76" s="80"/>
      <c r="O76" s="80"/>
      <c r="P76" s="80"/>
    </row>
    <row r="77" spans="1:21" x14ac:dyDescent="0.4">
      <c r="A77" s="82"/>
      <c r="C77" s="78"/>
      <c r="D77" s="78"/>
      <c r="E77" s="78"/>
      <c r="F77" s="81"/>
      <c r="G77" s="78"/>
      <c r="H77" s="78"/>
      <c r="I77" s="78"/>
      <c r="J77" s="80"/>
      <c r="K77" s="80"/>
      <c r="L77" s="80"/>
      <c r="M77" s="80"/>
      <c r="N77" s="80"/>
      <c r="O77" s="80"/>
      <c r="P77" s="80"/>
    </row>
  </sheetData>
  <autoFilter ref="A2:Z2"/>
  <mergeCells count="3">
    <mergeCell ref="B1:Q1"/>
    <mergeCell ref="L16:Q16"/>
    <mergeCell ref="F15:K19"/>
  </mergeCells>
  <hyperlinks>
    <hyperlink ref="B3" location="'ابراهيم سعيد'!A1" display="إبراهيم سعيد"/>
    <hyperlink ref="B4" location="'احمد علي'!A1" display="احمد على "/>
  </hyperlinks>
  <printOptions horizontalCentered="1"/>
  <pageMargins left="0.15748031496062992" right="0.27559055118110237" top="0.15748031496062992" bottom="0.15748031496062992" header="0.15748031496062992" footer="0.15748031496062992"/>
  <pageSetup paperSize="9" scale="82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ابراهيم سعيد</vt:lpstr>
      <vt:lpstr>احمد علي</vt:lpstr>
      <vt:lpstr>التفصيلي (2)</vt:lpstr>
      <vt:lpstr>'ابراهيم سعيد'!Print_Area</vt:lpstr>
      <vt:lpstr>'احمد علي'!Print_Area</vt:lpstr>
      <vt:lpstr>'التفصيلي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Ramadan</dc:creator>
  <cp:lastModifiedBy>Mohamed Ramadan</cp:lastModifiedBy>
  <dcterms:created xsi:type="dcterms:W3CDTF">2020-01-23T16:33:47Z</dcterms:created>
  <dcterms:modified xsi:type="dcterms:W3CDTF">2020-02-26T17:48:26Z</dcterms:modified>
</cp:coreProperties>
</file>