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/>
  <mc:AlternateContent xmlns:mc="http://schemas.openxmlformats.org/markup-compatibility/2006">
    <mc:Choice Requires="x15">
      <x15ac:absPath xmlns:x15ac="http://schemas.microsoft.com/office/spreadsheetml/2010/11/ac" url="C:\Users\ehab.abdhamid\Downloads\"/>
    </mc:Choice>
  </mc:AlternateContent>
  <xr:revisionPtr revIDLastSave="0" documentId="13_ncr:1_{10F72EB2-4B34-4727-8918-B44CDA03F2BE}" xr6:coauthVersionLast="36" xr6:coauthVersionMax="44" xr10:uidLastSave="{00000000-0000-0000-0000-000000000000}"/>
  <bookViews>
    <workbookView xWindow="0" yWindow="0" windowWidth="28800" windowHeight="11325" activeTab="1" xr2:uid="{00000000-000D-0000-FFFF-FFFF00000000}"/>
  </bookViews>
  <sheets>
    <sheet name="ورقة1" sheetId="1" r:id="rId1"/>
    <sheet name="1-3-2020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2" l="1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12" i="2"/>
  <c r="A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C19" i="2"/>
  <c r="D19" i="2"/>
  <c r="C20" i="2"/>
  <c r="D20" i="2"/>
  <c r="C21" i="2"/>
  <c r="D21" i="2"/>
  <c r="C22" i="2"/>
  <c r="D22" i="2"/>
  <c r="C23" i="2"/>
  <c r="D23" i="2"/>
  <c r="C24" i="2"/>
  <c r="D24" i="2"/>
  <c r="C25" i="2"/>
  <c r="D25" i="2"/>
  <c r="C26" i="2"/>
  <c r="D26" i="2"/>
  <c r="C27" i="2"/>
  <c r="D27" i="2"/>
  <c r="C28" i="2"/>
  <c r="D28" i="2"/>
  <c r="C29" i="2"/>
  <c r="D29" i="2"/>
  <c r="C30" i="2"/>
  <c r="D30" i="2"/>
  <c r="C31" i="2"/>
  <c r="D31" i="2"/>
  <c r="C32" i="2"/>
  <c r="D32" i="2"/>
  <c r="C33" i="2"/>
  <c r="D33" i="2"/>
  <c r="C34" i="2"/>
  <c r="D34" i="2"/>
  <c r="C35" i="2"/>
  <c r="D35" i="2"/>
  <c r="C36" i="2"/>
  <c r="D36" i="2"/>
  <c r="C37" i="2"/>
  <c r="D37" i="2"/>
  <c r="C38" i="2"/>
  <c r="D38" i="2"/>
  <c r="C39" i="2"/>
  <c r="D39" i="2"/>
  <c r="C40" i="2"/>
  <c r="D40" i="2"/>
  <c r="C41" i="2"/>
  <c r="D41" i="2"/>
  <c r="C42" i="2"/>
  <c r="D42" i="2"/>
  <c r="C43" i="2"/>
  <c r="D43" i="2"/>
  <c r="C44" i="2"/>
  <c r="D44" i="2"/>
  <c r="C45" i="2"/>
  <c r="D45" i="2"/>
  <c r="C46" i="2"/>
  <c r="D46" i="2"/>
  <c r="H12" i="2"/>
  <c r="I12" i="2"/>
  <c r="J12" i="2"/>
  <c r="H13" i="2"/>
  <c r="I13" i="2"/>
  <c r="J13" i="2"/>
  <c r="H14" i="2"/>
  <c r="I14" i="2"/>
  <c r="J14" i="2"/>
  <c r="H15" i="2"/>
  <c r="I15" i="2"/>
  <c r="J15" i="2"/>
  <c r="H16" i="2"/>
  <c r="I16" i="2"/>
  <c r="J16" i="2"/>
  <c r="H17" i="2"/>
  <c r="I17" i="2"/>
  <c r="J17" i="2"/>
  <c r="H18" i="2"/>
  <c r="I18" i="2"/>
  <c r="J18" i="2"/>
  <c r="H19" i="2"/>
  <c r="I19" i="2"/>
  <c r="J19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6" i="2"/>
  <c r="I26" i="2"/>
  <c r="J26" i="2"/>
  <c r="H27" i="2"/>
  <c r="I27" i="2"/>
  <c r="J27" i="2"/>
  <c r="H28" i="2"/>
  <c r="I28" i="2"/>
  <c r="J28" i="2"/>
  <c r="H29" i="2"/>
  <c r="I29" i="2"/>
  <c r="J29" i="2"/>
  <c r="H30" i="2"/>
  <c r="I30" i="2"/>
  <c r="J30" i="2"/>
  <c r="H31" i="2"/>
  <c r="I31" i="2"/>
  <c r="J31" i="2"/>
  <c r="H32" i="2"/>
  <c r="I32" i="2"/>
  <c r="J32" i="2"/>
  <c r="H33" i="2"/>
  <c r="I33" i="2"/>
  <c r="J33" i="2"/>
  <c r="H34" i="2"/>
  <c r="I34" i="2"/>
  <c r="J34" i="2"/>
  <c r="H35" i="2"/>
  <c r="I35" i="2"/>
  <c r="J35" i="2"/>
  <c r="H36" i="2"/>
  <c r="I36" i="2"/>
  <c r="J36" i="2"/>
  <c r="H37" i="2"/>
  <c r="I37" i="2"/>
  <c r="J37" i="2"/>
  <c r="H38" i="2"/>
  <c r="I38" i="2"/>
  <c r="J38" i="2"/>
  <c r="H39" i="2"/>
  <c r="I39" i="2"/>
  <c r="J39" i="2"/>
  <c r="H40" i="2"/>
  <c r="I40" i="2"/>
  <c r="J40" i="2"/>
  <c r="H41" i="2"/>
  <c r="I41" i="2"/>
  <c r="J41" i="2"/>
  <c r="H42" i="2"/>
  <c r="I42" i="2"/>
  <c r="J42" i="2"/>
  <c r="H43" i="2"/>
  <c r="I43" i="2"/>
  <c r="J43" i="2"/>
  <c r="H44" i="2"/>
  <c r="I44" i="2"/>
  <c r="J44" i="2"/>
  <c r="H45" i="2"/>
  <c r="I45" i="2"/>
  <c r="J45" i="2"/>
  <c r="H46" i="2"/>
  <c r="I46" i="2"/>
  <c r="J46" i="2"/>
  <c r="J11" i="2"/>
  <c r="I11" i="2"/>
  <c r="H11" i="2"/>
  <c r="D11" i="2"/>
  <c r="C11" i="2"/>
  <c r="D72" i="2" l="1"/>
  <c r="D74" i="1"/>
</calcChain>
</file>

<file path=xl/sharedStrings.xml><?xml version="1.0" encoding="utf-8"?>
<sst xmlns="http://schemas.openxmlformats.org/spreadsheetml/2006/main" count="275" uniqueCount="120">
  <si>
    <t xml:space="preserve"> (1) بلدية مدينة أبوظبي: </t>
  </si>
  <si>
    <t>م</t>
  </si>
  <si>
    <t>الرقم الوظيفي</t>
  </si>
  <si>
    <t>اسم الموظف</t>
  </si>
  <si>
    <t>الجنسية</t>
  </si>
  <si>
    <t>الوردية</t>
  </si>
  <si>
    <t>رقم المتحرك</t>
  </si>
  <si>
    <t>موقع العمل</t>
  </si>
  <si>
    <t>المسمى الوظيفي</t>
  </si>
  <si>
    <t>الملاحظات</t>
  </si>
  <si>
    <t>حمد غريب الشامسي</t>
  </si>
  <si>
    <t xml:space="preserve">الإمارات </t>
  </si>
  <si>
    <t xml:space="preserve">الأول </t>
  </si>
  <si>
    <t>050 8855994</t>
  </si>
  <si>
    <t>تراخيص البناء الزعفرانة</t>
  </si>
  <si>
    <t>مراقب</t>
  </si>
  <si>
    <t xml:space="preserve">مفتش </t>
  </si>
  <si>
    <t>عارف المرزوقي</t>
  </si>
  <si>
    <t>الثالثة</t>
  </si>
  <si>
    <t>مبنى مركز المدينة</t>
  </si>
  <si>
    <t>مشرف أمن</t>
  </si>
  <si>
    <t>مشرف وردية ليلية</t>
  </si>
  <si>
    <t>زياد البلوشي</t>
  </si>
  <si>
    <t>الأولى</t>
  </si>
  <si>
    <t>مسلخ الجمهور الميناء</t>
  </si>
  <si>
    <t>حارس أمن</t>
  </si>
  <si>
    <t xml:space="preserve">البوابة الرئيسية </t>
  </si>
  <si>
    <t>خالد الكثيري</t>
  </si>
  <si>
    <t>المسلخ الالي الميناء</t>
  </si>
  <si>
    <t>محمد جمعة الكعبي</t>
  </si>
  <si>
    <t>مركز بلدية الشهامة</t>
  </si>
  <si>
    <t xml:space="preserve">خدمة وطنية سنتين </t>
  </si>
  <si>
    <t>محمد عبد الله الحاج</t>
  </si>
  <si>
    <t xml:space="preserve">مكتب الامن </t>
  </si>
  <si>
    <t>محمد أحمد ناصر</t>
  </si>
  <si>
    <t xml:space="preserve">الاستقبال </t>
  </si>
  <si>
    <t>تعيين جديد</t>
  </si>
  <si>
    <t>عبدالله الفزاري</t>
  </si>
  <si>
    <t>عمان</t>
  </si>
  <si>
    <t>جابر النعيمي</t>
  </si>
  <si>
    <t>050 885 0599</t>
  </si>
  <si>
    <t>مكتب الصحة الشهامة</t>
  </si>
  <si>
    <t xml:space="preserve">مشرف وردية الصباحية </t>
  </si>
  <si>
    <t>الماس حسن الماس الحمادي</t>
  </si>
  <si>
    <t>مبنى إدارة الطرق والبنية التحتية - مدينة خليفة</t>
  </si>
  <si>
    <t xml:space="preserve">محمد الحارثي </t>
  </si>
  <si>
    <t>خالد علي احمد العولقي</t>
  </si>
  <si>
    <t>بلدية مصفح</t>
  </si>
  <si>
    <t>عبد الله يحي محمد</t>
  </si>
  <si>
    <t>050 322 6133</t>
  </si>
  <si>
    <t>مركز مدينة زايد - اسكادا</t>
  </si>
  <si>
    <t xml:space="preserve">الاستقبال  </t>
  </si>
  <si>
    <t xml:space="preserve">أحمد صالح الدحيمى </t>
  </si>
  <si>
    <t>الأول</t>
  </si>
  <si>
    <t>مشتل مصفح</t>
  </si>
  <si>
    <t>مفتش</t>
  </si>
  <si>
    <t>خالد المزروعي</t>
  </si>
  <si>
    <t>عيسى  البلوشي</t>
  </si>
  <si>
    <t>فهد محمد سيف</t>
  </si>
  <si>
    <t>عبد الله أحمد شايع</t>
  </si>
  <si>
    <t>اليمن</t>
  </si>
  <si>
    <t>عمر عبد القادر</t>
  </si>
  <si>
    <t xml:space="preserve">مشرفين على المراقبين الدوريات </t>
  </si>
  <si>
    <t>وضاح محمد العبد</t>
  </si>
  <si>
    <t>خالد علي المرر</t>
  </si>
  <si>
    <t>050 111 4877</t>
  </si>
  <si>
    <t xml:space="preserve">حارس امن </t>
  </si>
  <si>
    <t xml:space="preserve">أحمد جعبل </t>
  </si>
  <si>
    <t>050 818 7786</t>
  </si>
  <si>
    <t>بازار مصفح</t>
  </si>
  <si>
    <t>بخيث عوض سالم</t>
  </si>
  <si>
    <t>050 411 4664</t>
  </si>
  <si>
    <t>بران مبارك</t>
  </si>
  <si>
    <t>مستودعات المفرق</t>
  </si>
  <si>
    <t>عبد الله صالح الدحيمي</t>
  </si>
  <si>
    <t>بلدية الوثبة</t>
  </si>
  <si>
    <t>البوابة الرئيسية</t>
  </si>
  <si>
    <t>خلود المنهالى</t>
  </si>
  <si>
    <t>حارسة أمن</t>
  </si>
  <si>
    <t>مكتب الصحة العامة</t>
  </si>
  <si>
    <t>محمد العريمي</t>
  </si>
  <si>
    <t>مسلخ الوثبة</t>
  </si>
  <si>
    <t xml:space="preserve">مبارك  شيخ حسين علي </t>
  </si>
  <si>
    <t>3 pm - 11 pm</t>
  </si>
  <si>
    <t>حديقة الوثبة</t>
  </si>
  <si>
    <t>على الشامسى</t>
  </si>
  <si>
    <t>مكتب الوافية</t>
  </si>
  <si>
    <t xml:space="preserve">الإدارة </t>
  </si>
  <si>
    <t>سالم مبارك</t>
  </si>
  <si>
    <t>مبنى تفتيش الوثبة شرق 7</t>
  </si>
  <si>
    <t>مريم عبيد الزعابي</t>
  </si>
  <si>
    <t>مبنى تفتيش الوثبة شرق7</t>
  </si>
  <si>
    <t>مراقبه</t>
  </si>
  <si>
    <t>محمد قريش</t>
  </si>
  <si>
    <t>مكتب الإدارة الفنية شرق 13</t>
  </si>
  <si>
    <t>عبد الرحمن صالح الحارثي</t>
  </si>
  <si>
    <t>زايد محمد الحربي</t>
  </si>
  <si>
    <t>مقبرة بني ياس</t>
  </si>
  <si>
    <t xml:space="preserve">بوابة الاستقبال </t>
  </si>
  <si>
    <t xml:space="preserve">محمد عبيد الزعابي </t>
  </si>
  <si>
    <t>عبدالرحمن جاسم الحمادي</t>
  </si>
  <si>
    <t>بوابة الشرق مول</t>
  </si>
  <si>
    <t xml:space="preserve">الدرجة الوظيفية </t>
  </si>
  <si>
    <t>العدد</t>
  </si>
  <si>
    <t>مشرف أمن مواطن (رجال)</t>
  </si>
  <si>
    <t>حارس أمن مواطن (رجال)</t>
  </si>
  <si>
    <t>حارس أمن مواطن (نساء)</t>
  </si>
  <si>
    <t>مشغل غرفة العمليات مواطن (رجال)</t>
  </si>
  <si>
    <t>مراقب مواطن  ( رجال)</t>
  </si>
  <si>
    <t>مراقب مواطن  ( نساء)</t>
  </si>
  <si>
    <t>موظف استقبال مواطن ( نساء )</t>
  </si>
  <si>
    <t>مشغل غرفة عمليات وافد  (رجال)</t>
  </si>
  <si>
    <t>حارس أمن وافد ( رجال )</t>
  </si>
  <si>
    <t>حارس أمن وافد ( نساء )</t>
  </si>
  <si>
    <t>مراقب وافد  ( نساء)</t>
  </si>
  <si>
    <t xml:space="preserve">الإجمالى </t>
  </si>
  <si>
    <t xml:space="preserve">كشف  حضور و إنصراف  الموظفين </t>
  </si>
  <si>
    <t xml:space="preserve">تصريح خروج </t>
  </si>
  <si>
    <t>تصريح عودة</t>
  </si>
  <si>
    <t>الإجازة ( دورية - مرضية)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</si>
</sst>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8"/>
      <name val="Times New Roman"/>
      <family val="1"/>
    </font>
    <font>
      <b/>
      <i/>
      <u/>
      <sz val="18"/>
      <color theme="1"/>
      <name val="Times New Roman"/>
      <family val="1"/>
    </font>
    <font>
      <b/>
      <sz val="16"/>
      <color theme="1"/>
      <name val="Sakkal Majalla"/>
    </font>
    <font>
      <b/>
      <sz val="12"/>
      <color theme="1"/>
      <name val="Sakkal Majalla"/>
    </font>
    <font>
      <b/>
      <sz val="14"/>
      <name val="Sakkal Majalla"/>
    </font>
    <font>
      <b/>
      <sz val="12"/>
      <color rgb="FF000000"/>
      <name val="Sakkal Majalla"/>
    </font>
    <font>
      <b/>
      <sz val="12"/>
      <name val="Sakkal Majalla"/>
    </font>
    <font>
      <b/>
      <sz val="12"/>
      <color rgb="FF002060"/>
      <name val="Sakkal Majalla"/>
    </font>
    <font>
      <b/>
      <u/>
      <sz val="12"/>
      <color theme="1"/>
      <name val="Calibri"/>
      <family val="2"/>
      <scheme val="minor"/>
    </font>
    <font>
      <b/>
      <sz val="12"/>
      <color rgb="FFFF0000"/>
      <name val="Sakkal Majalla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gradientFill degree="90">
        <stop position="0">
          <color rgb="FF009999"/>
        </stop>
        <stop position="1">
          <color rgb="FF33CCCC"/>
        </stop>
      </gradientFill>
    </fill>
    <fill>
      <gradientFill degree="90">
        <stop position="0">
          <color rgb="FF666699"/>
        </stop>
        <stop position="1">
          <color rgb="FF9999FF"/>
        </stop>
      </gradientFill>
    </fill>
    <fill>
      <gradientFill degree="90">
        <stop position="0">
          <color theme="0" tint="-5.0965910824915313E-2"/>
        </stop>
        <stop position="1">
          <color theme="0" tint="-0.34900967436750391"/>
        </stop>
      </gradient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8" fillId="6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 wrapText="1" readingOrder="2"/>
    </xf>
    <xf numFmtId="0" fontId="9" fillId="7" borderId="9" xfId="0" applyFont="1" applyFill="1" applyBorder="1" applyAlignment="1">
      <alignment horizontal="center" vertical="center" readingOrder="2"/>
    </xf>
    <xf numFmtId="0" fontId="6" fillId="7" borderId="9" xfId="0" applyFont="1" applyFill="1" applyBorder="1" applyAlignment="1">
      <alignment horizontal="center" vertical="center" readingOrder="2"/>
    </xf>
    <xf numFmtId="0" fontId="8" fillId="7" borderId="9" xfId="0" applyFont="1" applyFill="1" applyBorder="1" applyAlignment="1">
      <alignment horizontal="center" vertical="center" readingOrder="2"/>
    </xf>
    <xf numFmtId="0" fontId="10" fillId="7" borderId="9" xfId="0" applyFont="1" applyFill="1" applyBorder="1" applyAlignment="1">
      <alignment horizontal="center" vertical="center"/>
    </xf>
    <xf numFmtId="0" fontId="6" fillId="7" borderId="9" xfId="1" applyFont="1" applyFill="1" applyBorder="1" applyAlignment="1">
      <alignment horizontal="center" vertical="center"/>
    </xf>
    <xf numFmtId="16" fontId="9" fillId="7" borderId="9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shrinkToFit="1"/>
    </xf>
    <xf numFmtId="0" fontId="0" fillId="7" borderId="0" xfId="0" applyFill="1" applyAlignment="1">
      <alignment vertical="center"/>
    </xf>
    <xf numFmtId="0" fontId="11" fillId="8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right" vertical="center"/>
    </xf>
    <xf numFmtId="0" fontId="0" fillId="7" borderId="9" xfId="0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5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 readingOrder="2"/>
      <protection locked="0"/>
    </xf>
    <xf numFmtId="0" fontId="5" fillId="4" borderId="2" xfId="0" applyFont="1" applyFill="1" applyBorder="1" applyAlignment="1" applyProtection="1">
      <alignment horizontal="center" vertical="center" readingOrder="2"/>
      <protection locked="0"/>
    </xf>
    <xf numFmtId="0" fontId="5" fillId="4" borderId="3" xfId="0" applyFont="1" applyFill="1" applyBorder="1" applyAlignment="1" applyProtection="1">
      <alignment horizontal="center" vertical="center" readingOrder="2"/>
      <protection locked="0"/>
    </xf>
    <xf numFmtId="0" fontId="5" fillId="4" borderId="4" xfId="0" applyFont="1" applyFill="1" applyBorder="1" applyAlignment="1" applyProtection="1">
      <alignment horizontal="center" vertical="center" readingOrder="2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 applyProtection="1">
      <alignment horizontal="center" vertical="center" wrapText="1"/>
      <protection locked="0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</cellXfs>
  <cellStyles count="2">
    <cellStyle name="40% - Accent1" xfId="1" builtinId="31"/>
    <cellStyle name="Normal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6.jpg@01D59EE3.0047ADC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6.jpg@01D59EE3.0047ADC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1552575</xdr:colOff>
      <xdr:row>7</xdr:row>
      <xdr:rowOff>104774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E84084-0445-4CDB-900E-1F859DE50F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896700" y="0"/>
          <a:ext cx="6924675" cy="1781174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1190624</xdr:colOff>
      <xdr:row>0</xdr:row>
      <xdr:rowOff>0</xdr:rowOff>
    </xdr:from>
    <xdr:to>
      <xdr:col>8</xdr:col>
      <xdr:colOff>3324225</xdr:colOff>
      <xdr:row>7</xdr:row>
      <xdr:rowOff>85724</xdr:rowOff>
    </xdr:to>
    <xdr:pic>
      <xdr:nvPicPr>
        <xdr:cNvPr id="3" name="Picture 2" descr="cid:image006.jpg@01D59EE3.0047ADC0">
          <a:extLst>
            <a:ext uri="{FF2B5EF4-FFF2-40B4-BE49-F238E27FC236}">
              <a16:creationId xmlns:a16="http://schemas.microsoft.com/office/drawing/2014/main" id="{D3EA4DAA-E27C-4F34-8478-3A6F4226BF7B}"/>
            </a:ext>
          </a:extLst>
        </xdr:cNvPr>
        <xdr:cNvPicPr/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609950" y="0"/>
          <a:ext cx="8648701" cy="17621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1323976</xdr:colOff>
      <xdr:row>0</xdr:row>
      <xdr:rowOff>47625</xdr:rowOff>
    </xdr:from>
    <xdr:to>
      <xdr:col>8</xdr:col>
      <xdr:colOff>2714625</xdr:colOff>
      <xdr:row>5</xdr:row>
      <xdr:rowOff>219075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83925E1-5257-45F8-8C40-3A0C72BF1581}"/>
            </a:ext>
          </a:extLst>
        </xdr:cNvPr>
        <xdr:cNvSpPr/>
      </xdr:nvSpPr>
      <xdr:spPr>
        <a:xfrm>
          <a:off x="9986219550" y="47625"/>
          <a:ext cx="1390649" cy="1409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ar-SA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قطاع خدمات الدعم والمساندة</a:t>
          </a:r>
          <a:endParaRPr lang="en-US" sz="1400">
            <a:solidFill>
              <a:srgbClr val="C00000"/>
            </a:solidFill>
            <a:effectLst/>
          </a:endParaRPr>
        </a:p>
        <a:p>
          <a:pPr algn="ctr"/>
          <a:r>
            <a:rPr lang="ar-AE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إدارة:</a:t>
          </a:r>
          <a:r>
            <a:rPr lang="ar-AE" sz="14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الخدمات العامة</a:t>
          </a:r>
          <a:endParaRPr lang="en-US" sz="1400">
            <a:solidFill>
              <a:srgbClr val="C00000"/>
            </a:solidFill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609600</xdr:colOff>
      <xdr:row>5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761B57-6E02-4BA6-A247-D0C3A57D27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782650" y="0"/>
          <a:ext cx="5981700" cy="1457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304798</xdr:colOff>
      <xdr:row>0</xdr:row>
      <xdr:rowOff>0</xdr:rowOff>
    </xdr:from>
    <xdr:to>
      <xdr:col>9</xdr:col>
      <xdr:colOff>3333749</xdr:colOff>
      <xdr:row>5</xdr:row>
      <xdr:rowOff>228600</xdr:rowOff>
    </xdr:to>
    <xdr:pic>
      <xdr:nvPicPr>
        <xdr:cNvPr id="3" name="Picture 2" descr="cid:image006.jpg@01D59EE3.0047ADC0">
          <a:extLst>
            <a:ext uri="{FF2B5EF4-FFF2-40B4-BE49-F238E27FC236}">
              <a16:creationId xmlns:a16="http://schemas.microsoft.com/office/drawing/2014/main" id="{80FDA267-BD68-4E5C-AFC7-E30AC819BFEF}"/>
            </a:ext>
          </a:extLst>
        </xdr:cNvPr>
        <xdr:cNvPicPr/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990826" y="0"/>
          <a:ext cx="11096626" cy="1466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P74"/>
  <sheetViews>
    <sheetView rightToLeft="1" topLeftCell="A4" workbookViewId="0">
      <selection activeCell="B13" sqref="B13"/>
    </sheetView>
  </sheetViews>
  <sheetFormatPr defaultRowHeight="19.5" customHeight="1" x14ac:dyDescent="0.25"/>
  <cols>
    <col min="1" max="1" width="9.140625" style="1"/>
    <col min="2" max="2" width="12.42578125" style="1" customWidth="1"/>
    <col min="3" max="3" width="27.7109375" style="1" bestFit="1" customWidth="1"/>
    <col min="4" max="4" width="31.28515625" style="1" bestFit="1" customWidth="1"/>
    <col min="5" max="5" width="28.7109375" style="1" customWidth="1"/>
    <col min="6" max="6" width="19.5703125" style="1" customWidth="1"/>
    <col min="7" max="7" width="32.42578125" style="1" bestFit="1" customWidth="1"/>
    <col min="8" max="8" width="17" style="1" bestFit="1" customWidth="1"/>
    <col min="9" max="9" width="50.140625" style="1" customWidth="1"/>
    <col min="10" max="10" width="21.42578125" style="1" customWidth="1"/>
    <col min="11" max="11" width="35.140625" style="1" bestFit="1" customWidth="1"/>
    <col min="12" max="12" width="21.140625" style="1" customWidth="1"/>
    <col min="13" max="13" width="9.140625" style="1"/>
    <col min="14" max="14" width="4.42578125" style="1" bestFit="1" customWidth="1"/>
    <col min="15" max="15" width="11.42578125" style="1" customWidth="1"/>
    <col min="16" max="16" width="12.140625" style="1" bestFit="1" customWidth="1"/>
    <col min="17" max="16384" width="9.140625" style="1"/>
  </cols>
  <sheetData>
    <row r="6" spans="1:9" ht="19.5" customHeight="1" thickBot="1" x14ac:dyDescent="0.3"/>
    <row r="7" spans="1:9" ht="19.5" customHeight="1" x14ac:dyDescent="0.25">
      <c r="A7" s="25" t="s">
        <v>116</v>
      </c>
      <c r="B7" s="26"/>
      <c r="C7" s="26"/>
      <c r="D7" s="26"/>
      <c r="E7" s="26"/>
      <c r="F7" s="26"/>
      <c r="G7" s="26"/>
      <c r="H7" s="26"/>
      <c r="I7" s="26"/>
    </row>
    <row r="8" spans="1:9" ht="58.5" customHeight="1" thickBot="1" x14ac:dyDescent="0.3">
      <c r="A8" s="27"/>
      <c r="B8" s="28"/>
      <c r="C8" s="28"/>
      <c r="D8" s="28"/>
      <c r="E8" s="28"/>
      <c r="F8" s="28"/>
      <c r="G8" s="28"/>
      <c r="H8" s="28"/>
      <c r="I8" s="28"/>
    </row>
    <row r="9" spans="1:9" ht="19.5" customHeight="1" x14ac:dyDescent="0.25">
      <c r="A9" s="29" t="s">
        <v>0</v>
      </c>
      <c r="B9" s="30"/>
      <c r="C9" s="30"/>
      <c r="D9" s="30"/>
      <c r="E9" s="30"/>
      <c r="F9" s="30"/>
      <c r="G9" s="30"/>
      <c r="H9" s="30"/>
      <c r="I9" s="30"/>
    </row>
    <row r="10" spans="1:9" ht="19.5" customHeight="1" thickBot="1" x14ac:dyDescent="0.3">
      <c r="A10" s="31"/>
      <c r="B10" s="32"/>
      <c r="C10" s="32"/>
      <c r="D10" s="32"/>
      <c r="E10" s="32"/>
      <c r="F10" s="32"/>
      <c r="G10" s="32"/>
      <c r="H10" s="32"/>
      <c r="I10" s="32"/>
    </row>
    <row r="11" spans="1:9" ht="19.5" customHeight="1" thickBot="1" x14ac:dyDescent="0.3">
      <c r="A11" s="33" t="s">
        <v>1</v>
      </c>
      <c r="B11" s="24" t="s">
        <v>2</v>
      </c>
      <c r="C11" s="24" t="s">
        <v>3</v>
      </c>
      <c r="D11" s="24" t="s">
        <v>4</v>
      </c>
      <c r="E11" s="24" t="s">
        <v>5</v>
      </c>
      <c r="F11" s="24" t="s">
        <v>6</v>
      </c>
      <c r="G11" s="34" t="s">
        <v>7</v>
      </c>
      <c r="H11" s="24" t="s">
        <v>8</v>
      </c>
      <c r="I11" s="24" t="s">
        <v>9</v>
      </c>
    </row>
    <row r="12" spans="1:9" ht="19.5" customHeight="1" thickBot="1" x14ac:dyDescent="0.3">
      <c r="A12" s="33"/>
      <c r="B12" s="24"/>
      <c r="C12" s="24"/>
      <c r="D12" s="24"/>
      <c r="E12" s="24"/>
      <c r="F12" s="24"/>
      <c r="G12" s="35"/>
      <c r="H12" s="24"/>
      <c r="I12" s="24"/>
    </row>
    <row r="13" spans="1:9" ht="19.5" customHeight="1" x14ac:dyDescent="0.25">
      <c r="A13" s="2">
        <v>1</v>
      </c>
      <c r="B13" s="3">
        <v>5479</v>
      </c>
      <c r="C13" s="4" t="s">
        <v>10</v>
      </c>
      <c r="D13" s="4" t="s">
        <v>11</v>
      </c>
      <c r="E13" s="4" t="s">
        <v>12</v>
      </c>
      <c r="F13" s="4" t="s">
        <v>13</v>
      </c>
      <c r="G13" s="4" t="s">
        <v>14</v>
      </c>
      <c r="H13" s="3" t="s">
        <v>15</v>
      </c>
      <c r="I13" s="4" t="s">
        <v>16</v>
      </c>
    </row>
    <row r="14" spans="1:9" ht="19.5" customHeight="1" x14ac:dyDescent="0.25">
      <c r="A14" s="5">
        <v>2</v>
      </c>
      <c r="B14" s="6">
        <v>4475</v>
      </c>
      <c r="C14" s="6" t="s">
        <v>17</v>
      </c>
      <c r="D14" s="7" t="s">
        <v>11</v>
      </c>
      <c r="E14" s="6" t="s">
        <v>18</v>
      </c>
      <c r="F14" s="6">
        <v>505088867</v>
      </c>
      <c r="G14" s="6" t="s">
        <v>19</v>
      </c>
      <c r="H14" s="8" t="s">
        <v>20</v>
      </c>
      <c r="I14" s="7" t="s">
        <v>21</v>
      </c>
    </row>
    <row r="15" spans="1:9" ht="19.5" customHeight="1" x14ac:dyDescent="0.25">
      <c r="A15" s="9">
        <v>3</v>
      </c>
      <c r="B15" s="10">
        <v>4396</v>
      </c>
      <c r="C15" s="10" t="s">
        <v>22</v>
      </c>
      <c r="D15" s="7" t="s">
        <v>11</v>
      </c>
      <c r="E15" s="7" t="s">
        <v>23</v>
      </c>
      <c r="F15" s="10">
        <v>507944889</v>
      </c>
      <c r="G15" s="10" t="s">
        <v>24</v>
      </c>
      <c r="H15" s="7" t="s">
        <v>25</v>
      </c>
      <c r="I15" s="7" t="s">
        <v>26</v>
      </c>
    </row>
    <row r="16" spans="1:9" ht="19.5" customHeight="1" x14ac:dyDescent="0.25">
      <c r="A16" s="5">
        <v>4</v>
      </c>
      <c r="B16" s="6">
        <v>5478</v>
      </c>
      <c r="C16" s="6" t="s">
        <v>27</v>
      </c>
      <c r="D16" s="7" t="s">
        <v>11</v>
      </c>
      <c r="E16" s="7" t="s">
        <v>23</v>
      </c>
      <c r="F16" s="6">
        <v>507664958</v>
      </c>
      <c r="G16" s="6" t="s">
        <v>28</v>
      </c>
      <c r="H16" s="6" t="s">
        <v>25</v>
      </c>
      <c r="I16" s="7" t="s">
        <v>26</v>
      </c>
    </row>
    <row r="17" spans="1:9" ht="19.5" customHeight="1" x14ac:dyDescent="0.25">
      <c r="A17" s="9">
        <v>5</v>
      </c>
      <c r="B17" s="11">
        <v>6425</v>
      </c>
      <c r="C17" s="11" t="s">
        <v>29</v>
      </c>
      <c r="D17" s="7" t="s">
        <v>11</v>
      </c>
      <c r="E17" s="7" t="s">
        <v>23</v>
      </c>
      <c r="F17" s="11">
        <v>522970701</v>
      </c>
      <c r="G17" s="6" t="s">
        <v>30</v>
      </c>
      <c r="H17" s="8" t="s">
        <v>15</v>
      </c>
      <c r="I17" s="6" t="s">
        <v>31</v>
      </c>
    </row>
    <row r="18" spans="1:9" ht="19.5" customHeight="1" x14ac:dyDescent="0.25">
      <c r="A18" s="5">
        <v>6</v>
      </c>
      <c r="B18" s="12">
        <v>3088</v>
      </c>
      <c r="C18" s="12" t="s">
        <v>32</v>
      </c>
      <c r="D18" s="7" t="s">
        <v>11</v>
      </c>
      <c r="E18" s="7" t="s">
        <v>23</v>
      </c>
      <c r="F18" s="12">
        <v>508899226</v>
      </c>
      <c r="G18" s="6" t="s">
        <v>30</v>
      </c>
      <c r="H18" s="8" t="s">
        <v>20</v>
      </c>
      <c r="I18" s="13" t="s">
        <v>33</v>
      </c>
    </row>
    <row r="19" spans="1:9" ht="19.5" customHeight="1" x14ac:dyDescent="0.25">
      <c r="A19" s="9">
        <v>7</v>
      </c>
      <c r="B19" s="7">
        <v>6211</v>
      </c>
      <c r="C19" s="7" t="s">
        <v>34</v>
      </c>
      <c r="D19" s="7" t="s">
        <v>11</v>
      </c>
      <c r="E19" s="7" t="s">
        <v>23</v>
      </c>
      <c r="F19" s="7">
        <v>566424270</v>
      </c>
      <c r="G19" s="6" t="s">
        <v>30</v>
      </c>
      <c r="H19" s="7" t="s">
        <v>25</v>
      </c>
      <c r="I19" s="13" t="s">
        <v>35</v>
      </c>
    </row>
    <row r="20" spans="1:9" ht="19.5" customHeight="1" x14ac:dyDescent="0.25">
      <c r="A20" s="5">
        <v>8</v>
      </c>
      <c r="B20" s="7" t="s">
        <v>36</v>
      </c>
      <c r="C20" s="7" t="s">
        <v>37</v>
      </c>
      <c r="D20" s="7" t="s">
        <v>38</v>
      </c>
      <c r="E20" s="7" t="s">
        <v>23</v>
      </c>
      <c r="F20" s="7"/>
      <c r="G20" s="6" t="s">
        <v>30</v>
      </c>
      <c r="H20" s="7" t="s">
        <v>15</v>
      </c>
      <c r="I20" s="13" t="s">
        <v>35</v>
      </c>
    </row>
    <row r="21" spans="1:9" ht="19.5" customHeight="1" x14ac:dyDescent="0.25">
      <c r="A21" s="9">
        <v>9</v>
      </c>
      <c r="B21" s="6">
        <v>3591</v>
      </c>
      <c r="C21" s="6" t="s">
        <v>39</v>
      </c>
      <c r="D21" s="7" t="s">
        <v>11</v>
      </c>
      <c r="E21" s="7" t="s">
        <v>23</v>
      </c>
      <c r="F21" s="6" t="s">
        <v>40</v>
      </c>
      <c r="G21" s="6" t="s">
        <v>41</v>
      </c>
      <c r="H21" s="8" t="s">
        <v>15</v>
      </c>
      <c r="I21" s="7" t="s">
        <v>42</v>
      </c>
    </row>
    <row r="22" spans="1:9" ht="19.5" customHeight="1" x14ac:dyDescent="0.25">
      <c r="A22" s="5">
        <v>10</v>
      </c>
      <c r="B22" s="7">
        <v>5644</v>
      </c>
      <c r="C22" s="7" t="s">
        <v>43</v>
      </c>
      <c r="D22" s="7" t="s">
        <v>11</v>
      </c>
      <c r="E22" s="7" t="s">
        <v>23</v>
      </c>
      <c r="F22" s="7">
        <v>556929009</v>
      </c>
      <c r="G22" s="7" t="s">
        <v>44</v>
      </c>
      <c r="H22" s="8" t="s">
        <v>15</v>
      </c>
      <c r="I22" s="6" t="s">
        <v>35</v>
      </c>
    </row>
    <row r="23" spans="1:9" ht="19.5" customHeight="1" x14ac:dyDescent="0.25">
      <c r="A23" s="9">
        <v>11</v>
      </c>
      <c r="B23" s="6">
        <v>6725</v>
      </c>
      <c r="C23" s="6" t="s">
        <v>45</v>
      </c>
      <c r="D23" s="7" t="s">
        <v>11</v>
      </c>
      <c r="E23" s="7" t="s">
        <v>23</v>
      </c>
      <c r="F23" s="6">
        <v>502066614</v>
      </c>
      <c r="G23" s="7" t="s">
        <v>44</v>
      </c>
      <c r="H23" s="8" t="s">
        <v>15</v>
      </c>
      <c r="I23" s="6" t="s">
        <v>35</v>
      </c>
    </row>
    <row r="24" spans="1:9" ht="19.5" customHeight="1" x14ac:dyDescent="0.25">
      <c r="A24" s="5">
        <v>12</v>
      </c>
      <c r="B24" s="11">
        <v>4477</v>
      </c>
      <c r="C24" s="11" t="s">
        <v>46</v>
      </c>
      <c r="D24" s="7" t="s">
        <v>11</v>
      </c>
      <c r="E24" s="7" t="s">
        <v>23</v>
      </c>
      <c r="F24" s="11">
        <v>507111270</v>
      </c>
      <c r="G24" s="11" t="s">
        <v>47</v>
      </c>
      <c r="H24" s="8" t="s">
        <v>20</v>
      </c>
      <c r="I24" s="6" t="s">
        <v>35</v>
      </c>
    </row>
    <row r="25" spans="1:9" ht="19.5" customHeight="1" x14ac:dyDescent="0.25">
      <c r="A25" s="9">
        <v>13</v>
      </c>
      <c r="B25" s="6">
        <v>3080</v>
      </c>
      <c r="C25" s="6" t="s">
        <v>48</v>
      </c>
      <c r="D25" s="7" t="s">
        <v>11</v>
      </c>
      <c r="E25" s="7" t="s">
        <v>23</v>
      </c>
      <c r="F25" s="6" t="s">
        <v>49</v>
      </c>
      <c r="G25" s="6" t="s">
        <v>50</v>
      </c>
      <c r="H25" s="8" t="s">
        <v>15</v>
      </c>
      <c r="I25" s="6" t="s">
        <v>51</v>
      </c>
    </row>
    <row r="26" spans="1:9" ht="19.5" customHeight="1" x14ac:dyDescent="0.25">
      <c r="A26" s="5">
        <v>14</v>
      </c>
      <c r="B26" s="6">
        <v>6478</v>
      </c>
      <c r="C26" s="8" t="s">
        <v>52</v>
      </c>
      <c r="D26" s="7" t="s">
        <v>11</v>
      </c>
      <c r="E26" s="7" t="s">
        <v>53</v>
      </c>
      <c r="F26" s="7">
        <v>529063530</v>
      </c>
      <c r="G26" s="7" t="s">
        <v>54</v>
      </c>
      <c r="H26" s="8" t="s">
        <v>15</v>
      </c>
      <c r="I26" s="7" t="s">
        <v>55</v>
      </c>
    </row>
    <row r="27" spans="1:9" ht="19.5" customHeight="1" x14ac:dyDescent="0.25">
      <c r="A27" s="9">
        <v>15</v>
      </c>
      <c r="B27" s="8">
        <v>4467</v>
      </c>
      <c r="C27" s="6" t="s">
        <v>56</v>
      </c>
      <c r="D27" s="7" t="s">
        <v>11</v>
      </c>
      <c r="E27" s="7" t="s">
        <v>23</v>
      </c>
      <c r="F27" s="6">
        <v>507625258</v>
      </c>
      <c r="G27" s="7" t="s">
        <v>54</v>
      </c>
      <c r="H27" s="8" t="s">
        <v>15</v>
      </c>
      <c r="I27" s="7" t="s">
        <v>55</v>
      </c>
    </row>
    <row r="28" spans="1:9" ht="19.5" customHeight="1" x14ac:dyDescent="0.25">
      <c r="A28" s="5">
        <v>16</v>
      </c>
      <c r="B28" s="8">
        <v>5200</v>
      </c>
      <c r="C28" s="7" t="s">
        <v>57</v>
      </c>
      <c r="D28" s="7" t="s">
        <v>11</v>
      </c>
      <c r="E28" s="7" t="s">
        <v>23</v>
      </c>
      <c r="F28" s="7">
        <v>555709595</v>
      </c>
      <c r="G28" s="7" t="s">
        <v>54</v>
      </c>
      <c r="H28" s="8" t="s">
        <v>15</v>
      </c>
      <c r="I28" s="7" t="s">
        <v>55</v>
      </c>
    </row>
    <row r="29" spans="1:9" ht="19.5" customHeight="1" x14ac:dyDescent="0.25">
      <c r="A29" s="9">
        <v>17</v>
      </c>
      <c r="B29" s="6">
        <v>6710</v>
      </c>
      <c r="C29" s="7" t="s">
        <v>58</v>
      </c>
      <c r="D29" s="7" t="s">
        <v>38</v>
      </c>
      <c r="E29" s="7" t="s">
        <v>23</v>
      </c>
      <c r="F29" s="7">
        <v>503144911</v>
      </c>
      <c r="G29" s="7" t="s">
        <v>54</v>
      </c>
      <c r="H29" s="7" t="s">
        <v>15</v>
      </c>
      <c r="I29" s="7" t="s">
        <v>55</v>
      </c>
    </row>
    <row r="30" spans="1:9" ht="19.5" customHeight="1" x14ac:dyDescent="0.25">
      <c r="A30" s="5">
        <v>18</v>
      </c>
      <c r="B30" s="8">
        <v>6684</v>
      </c>
      <c r="C30" s="7" t="s">
        <v>59</v>
      </c>
      <c r="D30" s="7" t="s">
        <v>60</v>
      </c>
      <c r="E30" s="7" t="s">
        <v>23</v>
      </c>
      <c r="F30" s="7">
        <v>557171023</v>
      </c>
      <c r="G30" s="7" t="s">
        <v>54</v>
      </c>
      <c r="H30" s="7" t="s">
        <v>15</v>
      </c>
      <c r="I30" s="7" t="s">
        <v>55</v>
      </c>
    </row>
    <row r="31" spans="1:9" ht="19.5" customHeight="1" x14ac:dyDescent="0.25">
      <c r="A31" s="9">
        <v>19</v>
      </c>
      <c r="B31" s="7">
        <v>6727</v>
      </c>
      <c r="C31" s="7" t="s">
        <v>61</v>
      </c>
      <c r="D31" s="7" t="s">
        <v>60</v>
      </c>
      <c r="E31" s="7" t="s">
        <v>23</v>
      </c>
      <c r="F31" s="7">
        <v>556703068</v>
      </c>
      <c r="G31" s="7" t="s">
        <v>54</v>
      </c>
      <c r="H31" s="7" t="s">
        <v>15</v>
      </c>
      <c r="I31" s="7" t="s">
        <v>62</v>
      </c>
    </row>
    <row r="32" spans="1:9" ht="19.5" customHeight="1" x14ac:dyDescent="0.25">
      <c r="A32" s="5">
        <v>20</v>
      </c>
      <c r="B32" s="7">
        <v>6726</v>
      </c>
      <c r="C32" s="7" t="s">
        <v>63</v>
      </c>
      <c r="D32" s="7" t="s">
        <v>60</v>
      </c>
      <c r="E32" s="7" t="s">
        <v>23</v>
      </c>
      <c r="F32" s="7">
        <v>506665843</v>
      </c>
      <c r="G32" s="7" t="s">
        <v>54</v>
      </c>
      <c r="H32" s="7" t="s">
        <v>15</v>
      </c>
      <c r="I32" s="7" t="s">
        <v>62</v>
      </c>
    </row>
    <row r="33" spans="1:42" ht="19.5" customHeight="1" x14ac:dyDescent="0.25">
      <c r="A33" s="9">
        <v>21</v>
      </c>
      <c r="B33" s="7">
        <v>3148</v>
      </c>
      <c r="C33" s="7" t="s">
        <v>64</v>
      </c>
      <c r="D33" s="7" t="s">
        <v>11</v>
      </c>
      <c r="E33" s="7" t="s">
        <v>23</v>
      </c>
      <c r="F33" s="7" t="s">
        <v>65</v>
      </c>
      <c r="G33" s="7" t="s">
        <v>54</v>
      </c>
      <c r="H33" s="14" t="s">
        <v>66</v>
      </c>
      <c r="I33" s="7" t="s">
        <v>26</v>
      </c>
    </row>
    <row r="34" spans="1:42" ht="19.5" customHeight="1" x14ac:dyDescent="0.25">
      <c r="A34" s="5">
        <v>22</v>
      </c>
      <c r="B34" s="7">
        <v>3124</v>
      </c>
      <c r="C34" s="7" t="s">
        <v>67</v>
      </c>
      <c r="D34" s="7" t="s">
        <v>11</v>
      </c>
      <c r="E34" s="7" t="s">
        <v>23</v>
      </c>
      <c r="F34" s="7" t="s">
        <v>68</v>
      </c>
      <c r="G34" s="7" t="s">
        <v>69</v>
      </c>
      <c r="H34" s="8" t="s">
        <v>25</v>
      </c>
      <c r="I34" s="7" t="s">
        <v>26</v>
      </c>
    </row>
    <row r="35" spans="1:42" ht="19.5" customHeight="1" x14ac:dyDescent="0.25">
      <c r="A35" s="9">
        <v>23</v>
      </c>
      <c r="B35" s="7">
        <v>4479</v>
      </c>
      <c r="C35" s="7" t="s">
        <v>70</v>
      </c>
      <c r="D35" s="7" t="s">
        <v>11</v>
      </c>
      <c r="E35" s="7" t="s">
        <v>23</v>
      </c>
      <c r="F35" s="7" t="s">
        <v>71</v>
      </c>
      <c r="G35" s="7" t="s">
        <v>69</v>
      </c>
      <c r="H35" s="14" t="s">
        <v>66</v>
      </c>
      <c r="I35" s="7" t="s">
        <v>26</v>
      </c>
    </row>
    <row r="36" spans="1:42" ht="19.5" customHeight="1" x14ac:dyDescent="0.25">
      <c r="A36" s="5">
        <v>24</v>
      </c>
      <c r="B36" s="6">
        <v>3136</v>
      </c>
      <c r="C36" s="6" t="s">
        <v>72</v>
      </c>
      <c r="D36" s="7" t="s">
        <v>11</v>
      </c>
      <c r="E36" s="7" t="s">
        <v>23</v>
      </c>
      <c r="F36" s="6">
        <v>505412302</v>
      </c>
      <c r="G36" s="6" t="s">
        <v>73</v>
      </c>
      <c r="H36" s="8" t="s">
        <v>20</v>
      </c>
      <c r="I36" s="8" t="s">
        <v>26</v>
      </c>
    </row>
    <row r="37" spans="1:42" ht="19.5" customHeight="1" x14ac:dyDescent="0.25">
      <c r="A37" s="9">
        <v>25</v>
      </c>
      <c r="B37" s="7">
        <v>6201</v>
      </c>
      <c r="C37" s="7" t="s">
        <v>74</v>
      </c>
      <c r="D37" s="7" t="s">
        <v>11</v>
      </c>
      <c r="E37" s="7" t="s">
        <v>23</v>
      </c>
      <c r="F37" s="7">
        <v>506641641</v>
      </c>
      <c r="G37" s="7" t="s">
        <v>75</v>
      </c>
      <c r="H37" s="8" t="s">
        <v>15</v>
      </c>
      <c r="I37" s="7" t="s">
        <v>76</v>
      </c>
    </row>
    <row r="38" spans="1:42" ht="19.5" customHeight="1" x14ac:dyDescent="0.25">
      <c r="A38" s="5">
        <v>26</v>
      </c>
      <c r="B38" s="15">
        <v>5779</v>
      </c>
      <c r="C38" s="8" t="s">
        <v>77</v>
      </c>
      <c r="D38" s="7" t="s">
        <v>11</v>
      </c>
      <c r="E38" s="7" t="s">
        <v>23</v>
      </c>
      <c r="F38" s="15">
        <v>547119758</v>
      </c>
      <c r="G38" s="7" t="s">
        <v>75</v>
      </c>
      <c r="H38" s="15" t="s">
        <v>78</v>
      </c>
      <c r="I38" s="15" t="s">
        <v>79</v>
      </c>
    </row>
    <row r="39" spans="1:42" ht="19.5" customHeight="1" x14ac:dyDescent="0.25">
      <c r="A39" s="9">
        <v>27</v>
      </c>
      <c r="B39" s="6">
        <v>4107</v>
      </c>
      <c r="C39" s="6" t="s">
        <v>80</v>
      </c>
      <c r="D39" s="7" t="s">
        <v>11</v>
      </c>
      <c r="E39" s="7" t="s">
        <v>23</v>
      </c>
      <c r="F39" s="6">
        <v>505220440</v>
      </c>
      <c r="G39" s="6" t="s">
        <v>81</v>
      </c>
      <c r="H39" s="6" t="s">
        <v>25</v>
      </c>
      <c r="I39" s="6" t="s">
        <v>26</v>
      </c>
    </row>
    <row r="40" spans="1:42" ht="19.5" customHeight="1" x14ac:dyDescent="0.25">
      <c r="A40" s="5">
        <v>28</v>
      </c>
      <c r="B40" s="8">
        <v>3158</v>
      </c>
      <c r="C40" s="8" t="s">
        <v>82</v>
      </c>
      <c r="D40" s="7" t="s">
        <v>11</v>
      </c>
      <c r="E40" s="16" t="s">
        <v>83</v>
      </c>
      <c r="F40" s="8">
        <v>528340154</v>
      </c>
      <c r="G40" s="8" t="s">
        <v>84</v>
      </c>
      <c r="H40" s="8" t="s">
        <v>20</v>
      </c>
      <c r="I40" s="8" t="s">
        <v>26</v>
      </c>
    </row>
    <row r="41" spans="1:42" ht="19.5" customHeight="1" x14ac:dyDescent="0.25">
      <c r="A41" s="9">
        <v>29</v>
      </c>
      <c r="B41" s="11">
        <v>5139</v>
      </c>
      <c r="C41" s="11" t="s">
        <v>85</v>
      </c>
      <c r="D41" s="7" t="s">
        <v>11</v>
      </c>
      <c r="E41" s="7" t="s">
        <v>23</v>
      </c>
      <c r="F41" s="11">
        <v>522949946</v>
      </c>
      <c r="G41" s="11" t="s">
        <v>86</v>
      </c>
      <c r="H41" s="11" t="s">
        <v>25</v>
      </c>
      <c r="I41" s="6" t="s">
        <v>87</v>
      </c>
    </row>
    <row r="42" spans="1:42" ht="19.5" customHeight="1" x14ac:dyDescent="0.25">
      <c r="A42" s="5">
        <v>30</v>
      </c>
      <c r="B42" s="6">
        <v>3103</v>
      </c>
      <c r="C42" s="6" t="s">
        <v>88</v>
      </c>
      <c r="D42" s="7" t="s">
        <v>11</v>
      </c>
      <c r="E42" s="7" t="s">
        <v>23</v>
      </c>
      <c r="F42" s="6">
        <v>506428694</v>
      </c>
      <c r="G42" s="6" t="s">
        <v>89</v>
      </c>
      <c r="H42" s="8" t="s">
        <v>20</v>
      </c>
      <c r="I42" s="6" t="s">
        <v>33</v>
      </c>
    </row>
    <row r="43" spans="1:42" ht="19.5" customHeight="1" x14ac:dyDescent="0.25">
      <c r="A43" s="9">
        <v>31</v>
      </c>
      <c r="B43" s="6">
        <v>6477</v>
      </c>
      <c r="C43" s="6" t="s">
        <v>90</v>
      </c>
      <c r="D43" s="7" t="s">
        <v>11</v>
      </c>
      <c r="E43" s="7" t="s">
        <v>23</v>
      </c>
      <c r="F43" s="6">
        <v>504420102</v>
      </c>
      <c r="G43" s="6" t="s">
        <v>91</v>
      </c>
      <c r="H43" s="8" t="s">
        <v>92</v>
      </c>
      <c r="I43" s="6" t="s">
        <v>33</v>
      </c>
    </row>
    <row r="44" spans="1:42" ht="19.5" customHeight="1" x14ac:dyDescent="0.25">
      <c r="A44" s="5">
        <v>32</v>
      </c>
      <c r="B44" s="8">
        <v>3230</v>
      </c>
      <c r="C44" s="8" t="s">
        <v>93</v>
      </c>
      <c r="D44" s="7" t="s">
        <v>11</v>
      </c>
      <c r="E44" s="7" t="s">
        <v>23</v>
      </c>
      <c r="F44" s="8">
        <v>504421102</v>
      </c>
      <c r="G44" s="8" t="s">
        <v>94</v>
      </c>
      <c r="H44" s="8" t="s">
        <v>20</v>
      </c>
      <c r="I44" s="8" t="s">
        <v>35</v>
      </c>
    </row>
    <row r="45" spans="1:42" ht="19.5" customHeight="1" x14ac:dyDescent="0.25">
      <c r="A45" s="9">
        <v>33</v>
      </c>
      <c r="B45" s="7">
        <v>6423</v>
      </c>
      <c r="C45" s="7" t="s">
        <v>95</v>
      </c>
      <c r="D45" s="7" t="s">
        <v>11</v>
      </c>
      <c r="E45" s="7" t="s">
        <v>23</v>
      </c>
      <c r="F45" s="7">
        <v>503101023</v>
      </c>
      <c r="G45" s="8" t="s">
        <v>94</v>
      </c>
      <c r="H45" s="8" t="s">
        <v>15</v>
      </c>
      <c r="I45" s="8" t="s">
        <v>35</v>
      </c>
    </row>
    <row r="46" spans="1:42" s="18" customFormat="1" ht="19.5" customHeight="1" x14ac:dyDescent="0.25">
      <c r="A46" s="5">
        <v>34</v>
      </c>
      <c r="B46" s="8">
        <v>6424</v>
      </c>
      <c r="C46" s="17" t="s">
        <v>96</v>
      </c>
      <c r="D46" s="7" t="s">
        <v>11</v>
      </c>
      <c r="E46" s="7" t="s">
        <v>23</v>
      </c>
      <c r="F46" s="7">
        <v>506832340</v>
      </c>
      <c r="G46" s="7" t="s">
        <v>97</v>
      </c>
      <c r="H46" s="8" t="s">
        <v>15</v>
      </c>
      <c r="I46" s="7" t="s">
        <v>98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s="18" customFormat="1" ht="19.5" customHeight="1" x14ac:dyDescent="0.25">
      <c r="A47" s="9">
        <v>35</v>
      </c>
      <c r="B47" s="8">
        <v>4038</v>
      </c>
      <c r="C47" s="8" t="s">
        <v>99</v>
      </c>
      <c r="D47" s="7" t="s">
        <v>11</v>
      </c>
      <c r="E47" s="7" t="s">
        <v>12</v>
      </c>
      <c r="F47" s="8">
        <v>50885223</v>
      </c>
      <c r="G47" s="7" t="s">
        <v>97</v>
      </c>
      <c r="H47" s="8" t="s">
        <v>20</v>
      </c>
      <c r="I47" s="7" t="s">
        <v>26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9.5" customHeight="1" x14ac:dyDescent="0.25">
      <c r="A48" s="5">
        <v>36</v>
      </c>
      <c r="B48" s="11">
        <v>6745</v>
      </c>
      <c r="C48" s="11" t="s">
        <v>100</v>
      </c>
      <c r="D48" s="7" t="s">
        <v>11</v>
      </c>
      <c r="E48" s="7" t="s">
        <v>23</v>
      </c>
      <c r="F48" s="11">
        <v>543223333</v>
      </c>
      <c r="G48" s="11" t="s">
        <v>101</v>
      </c>
      <c r="H48" s="8" t="s">
        <v>15</v>
      </c>
      <c r="I48" s="6" t="s">
        <v>35</v>
      </c>
    </row>
    <row r="61" spans="3:4" ht="19.5" customHeight="1" x14ac:dyDescent="0.25">
      <c r="C61" s="19" t="s">
        <v>102</v>
      </c>
      <c r="D61" s="19" t="s">
        <v>103</v>
      </c>
    </row>
    <row r="62" spans="3:4" ht="19.5" customHeight="1" x14ac:dyDescent="0.25">
      <c r="C62" s="20" t="s">
        <v>104</v>
      </c>
      <c r="D62" s="21">
        <v>8</v>
      </c>
    </row>
    <row r="63" spans="3:4" ht="19.5" customHeight="1" x14ac:dyDescent="0.25">
      <c r="C63" s="20" t="s">
        <v>105</v>
      </c>
      <c r="D63" s="21">
        <v>11</v>
      </c>
    </row>
    <row r="64" spans="3:4" ht="19.5" customHeight="1" x14ac:dyDescent="0.25">
      <c r="C64" s="20" t="s">
        <v>106</v>
      </c>
      <c r="D64" s="21">
        <v>1</v>
      </c>
    </row>
    <row r="65" spans="3:4" ht="19.5" customHeight="1" x14ac:dyDescent="0.25">
      <c r="C65" s="20" t="s">
        <v>107</v>
      </c>
      <c r="D65" s="21">
        <v>2</v>
      </c>
    </row>
    <row r="66" spans="3:4" ht="19.5" customHeight="1" x14ac:dyDescent="0.25">
      <c r="C66" s="20" t="s">
        <v>108</v>
      </c>
      <c r="D66" s="21">
        <v>17</v>
      </c>
    </row>
    <row r="67" spans="3:4" ht="19.5" customHeight="1" x14ac:dyDescent="0.25">
      <c r="C67" s="20" t="s">
        <v>109</v>
      </c>
      <c r="D67" s="21">
        <v>1</v>
      </c>
    </row>
    <row r="68" spans="3:4" ht="19.5" customHeight="1" x14ac:dyDescent="0.25">
      <c r="C68" s="20" t="s">
        <v>110</v>
      </c>
      <c r="D68" s="21">
        <v>1</v>
      </c>
    </row>
    <row r="69" spans="3:4" ht="19.5" customHeight="1" x14ac:dyDescent="0.25">
      <c r="C69" s="20" t="s">
        <v>111</v>
      </c>
      <c r="D69" s="21">
        <v>5</v>
      </c>
    </row>
    <row r="70" spans="3:4" ht="19.5" customHeight="1" x14ac:dyDescent="0.25">
      <c r="C70" s="20" t="s">
        <v>112</v>
      </c>
      <c r="D70" s="21">
        <v>151</v>
      </c>
    </row>
    <row r="71" spans="3:4" ht="19.5" customHeight="1" x14ac:dyDescent="0.25">
      <c r="C71" s="20" t="s">
        <v>113</v>
      </c>
      <c r="D71" s="21">
        <v>8</v>
      </c>
    </row>
    <row r="72" spans="3:4" ht="19.5" customHeight="1" x14ac:dyDescent="0.25">
      <c r="C72" s="20" t="s">
        <v>108</v>
      </c>
      <c r="D72" s="21">
        <v>9</v>
      </c>
    </row>
    <row r="73" spans="3:4" ht="19.5" customHeight="1" x14ac:dyDescent="0.25">
      <c r="C73" s="20" t="s">
        <v>114</v>
      </c>
      <c r="D73" s="21">
        <v>1</v>
      </c>
    </row>
    <row r="74" spans="3:4" ht="19.5" customHeight="1" x14ac:dyDescent="0.25">
      <c r="C74" s="22" t="s">
        <v>115</v>
      </c>
      <c r="D74" s="23">
        <f>SUBTOTAL(9,D62:D73)</f>
        <v>215</v>
      </c>
    </row>
  </sheetData>
  <mergeCells count="11">
    <mergeCell ref="I11:I12"/>
    <mergeCell ref="A7:I8"/>
    <mergeCell ref="A9:I10"/>
    <mergeCell ref="A11:A12"/>
    <mergeCell ref="B11:B12"/>
    <mergeCell ref="C11:C12"/>
    <mergeCell ref="D11:D12"/>
    <mergeCell ref="E11:E12"/>
    <mergeCell ref="F11:F12"/>
    <mergeCell ref="G11:G12"/>
    <mergeCell ref="H11:H12"/>
  </mergeCells>
  <conditionalFormatting sqref="I47">
    <cfRule type="containsText" dxfId="1" priority="1" operator="containsText" text="حارس أمن">
      <formula>NOT(ISERROR(SEARCH("حارس أمن",I47)))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FBFF-EF8A-4744-B3EA-E520FEC25370}">
  <dimension ref="A6:AQ72"/>
  <sheetViews>
    <sheetView rightToLeft="1" tabSelected="1" workbookViewId="0">
      <selection activeCell="D18" sqref="D18"/>
    </sheetView>
  </sheetViews>
  <sheetFormatPr defaultRowHeight="19.5" customHeight="1" x14ac:dyDescent="0.25"/>
  <cols>
    <col min="1" max="1" width="9.140625" style="1"/>
    <col min="2" max="2" width="12.42578125" style="1" customWidth="1"/>
    <col min="3" max="3" width="27.7109375" style="1" bestFit="1" customWidth="1"/>
    <col min="4" max="4" width="31.28515625" style="1" bestFit="1" customWidth="1"/>
    <col min="5" max="5" width="28.7109375" style="1" customWidth="1"/>
    <col min="6" max="6" width="19.5703125" style="1" customWidth="1"/>
    <col min="7" max="7" width="23.28515625" style="1" customWidth="1"/>
    <col min="8" max="8" width="32.42578125" style="1" bestFit="1" customWidth="1"/>
    <col min="9" max="9" width="17" style="1" bestFit="1" customWidth="1"/>
    <col min="10" max="10" width="50.140625" style="1" customWidth="1"/>
    <col min="11" max="11" width="21.42578125" style="1" customWidth="1"/>
    <col min="12" max="12" width="35.140625" style="1" bestFit="1" customWidth="1"/>
    <col min="13" max="13" width="21.140625" style="1" customWidth="1"/>
    <col min="14" max="14" width="9.140625" style="1"/>
    <col min="15" max="15" width="4.42578125" style="1" bestFit="1" customWidth="1"/>
    <col min="16" max="16" width="11.42578125" style="1" customWidth="1"/>
    <col min="17" max="17" width="12.140625" style="1" bestFit="1" customWidth="1"/>
    <col min="18" max="16384" width="9.140625" style="1"/>
  </cols>
  <sheetData>
    <row r="6" spans="1:10" ht="19.5" customHeight="1" thickBot="1" x14ac:dyDescent="0.3"/>
    <row r="7" spans="1:10" ht="19.5" customHeight="1" x14ac:dyDescent="0.25">
      <c r="A7" s="25" t="s">
        <v>116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ht="58.5" customHeight="1" thickBot="1" x14ac:dyDescent="0.3">
      <c r="A8" s="27"/>
      <c r="B8" s="28"/>
      <c r="C8" s="28"/>
      <c r="D8" s="28"/>
      <c r="E8" s="28"/>
      <c r="F8" s="28"/>
      <c r="G8" s="28"/>
      <c r="H8" s="28"/>
      <c r="I8" s="28"/>
      <c r="J8" s="28"/>
    </row>
    <row r="9" spans="1:10" ht="19.5" customHeight="1" thickBot="1" x14ac:dyDescent="0.3">
      <c r="A9" s="33" t="s">
        <v>1</v>
      </c>
      <c r="B9" s="24" t="s">
        <v>2</v>
      </c>
      <c r="C9" s="24" t="s">
        <v>3</v>
      </c>
      <c r="D9" s="24" t="s">
        <v>4</v>
      </c>
      <c r="E9" s="24" t="s">
        <v>117</v>
      </c>
      <c r="F9" s="24" t="s">
        <v>118</v>
      </c>
      <c r="G9" s="34" t="s">
        <v>119</v>
      </c>
      <c r="H9" s="34" t="s">
        <v>7</v>
      </c>
      <c r="I9" s="24" t="s">
        <v>8</v>
      </c>
      <c r="J9" s="24" t="s">
        <v>9</v>
      </c>
    </row>
    <row r="10" spans="1:10" ht="19.5" customHeight="1" thickBot="1" x14ac:dyDescent="0.3">
      <c r="A10" s="33"/>
      <c r="B10" s="24"/>
      <c r="C10" s="24"/>
      <c r="D10" s="24"/>
      <c r="E10" s="24"/>
      <c r="F10" s="24"/>
      <c r="G10" s="35"/>
      <c r="H10" s="35"/>
      <c r="I10" s="24"/>
      <c r="J10" s="24"/>
    </row>
    <row r="11" spans="1:10" ht="19.5" customHeight="1" x14ac:dyDescent="0.25">
      <c r="A11" s="37">
        <f>IF(B11&lt;&gt;"",ROW(A1),"")</f>
        <v>1</v>
      </c>
      <c r="B11" s="3">
        <v>6201</v>
      </c>
      <c r="C11" s="36" t="str">
        <f>IFERROR(VLOOKUP($B11,ورقة1!$B$13:$I$48,COLUMN(B1),FALSE),"")</f>
        <v>عبد الله صالح الدحيمي</v>
      </c>
      <c r="D11" s="36" t="str">
        <f>IFERROR(VLOOKUP($B11,ورقة1!$B$13:$I$48,COLUMN(C1),FALSE),"")</f>
        <v xml:space="preserve">الإمارات </v>
      </c>
      <c r="E11" s="4"/>
      <c r="F11" s="4"/>
      <c r="G11" s="4"/>
      <c r="H11" s="36" t="str">
        <f>IFERROR(VLOOKUP($B11,ورقة1!$B$13:$I$48,COLUMN(F1),FALSE),"")</f>
        <v>بلدية الوثبة</v>
      </c>
      <c r="I11" s="36" t="str">
        <f>IFERROR(VLOOKUP($B11,ورقة1!$B$13:$I$48,COLUMN(G1),FALSE),"")</f>
        <v>مراقب</v>
      </c>
      <c r="J11" s="36" t="str">
        <f>IFERROR(VLOOKUP($B11,ورقة1!$B$13:$I$48,COLUMN(H1),FALSE),"")</f>
        <v>البوابة الرئيسية</v>
      </c>
    </row>
    <row r="12" spans="1:10" ht="19.5" customHeight="1" x14ac:dyDescent="0.25">
      <c r="A12" s="37">
        <f>IF(B12&lt;&gt;"",ROW(A2),"")</f>
        <v>2</v>
      </c>
      <c r="B12" s="6">
        <v>5479</v>
      </c>
      <c r="C12" s="36" t="str">
        <f>IFERROR(VLOOKUP($B12,ورقة1!$B$13:$I$48,COLUMN(B2),FALSE),"")</f>
        <v>حمد غريب الشامسي</v>
      </c>
      <c r="D12" s="36" t="str">
        <f>IFERROR(VLOOKUP($B12,ورقة1!$B$13:$I$48,COLUMN(C2),FALSE),"")</f>
        <v xml:space="preserve">الإمارات </v>
      </c>
      <c r="E12" s="4"/>
      <c r="F12" s="4"/>
      <c r="G12" s="4"/>
      <c r="H12" s="36" t="str">
        <f>IFERROR(VLOOKUP($B12,ورقة1!$B$13:$I$48,COLUMN(F2),FALSE),"")</f>
        <v>تراخيص البناء الزعفرانة</v>
      </c>
      <c r="I12" s="36" t="str">
        <f>IFERROR(VLOOKUP($B12,ورقة1!$B$13:$I$48,COLUMN(G2),FALSE),"")</f>
        <v>مراقب</v>
      </c>
      <c r="J12" s="36" t="str">
        <f>IFERROR(VLOOKUP($B12,ورقة1!$B$13:$I$48,COLUMN(H2),FALSE),"")</f>
        <v xml:space="preserve">مفتش </v>
      </c>
    </row>
    <row r="13" spans="1:10" ht="19.5" customHeight="1" x14ac:dyDescent="0.25">
      <c r="A13" s="2" t="str">
        <f t="shared" ref="A13:A46" si="0">IF(B13&lt;&gt;"",ROW(A3),"")</f>
        <v/>
      </c>
      <c r="B13" s="10"/>
      <c r="C13" s="36" t="str">
        <f>IFERROR(VLOOKUP($B13,ورقة1!$B$13:$I$48,COLUMN(B3),FALSE),"")</f>
        <v/>
      </c>
      <c r="D13" s="36" t="str">
        <f>IFERROR(VLOOKUP($B13,ورقة1!$B$13:$I$48,COLUMN(C3),FALSE),"")</f>
        <v/>
      </c>
      <c r="E13" s="4"/>
      <c r="F13" s="4"/>
      <c r="G13" s="4"/>
      <c r="H13" s="36" t="str">
        <f>IFERROR(VLOOKUP($B13,ورقة1!$B$13:$I$48,COLUMN(F3),FALSE),"")</f>
        <v/>
      </c>
      <c r="I13" s="36" t="str">
        <f>IFERROR(VLOOKUP($B13,ورقة1!$B$13:$I$48,COLUMN(G3),FALSE),"")</f>
        <v/>
      </c>
      <c r="J13" s="36" t="str">
        <f>IFERROR(VLOOKUP($B13,ورقة1!$B$13:$I$48,COLUMN(H3),FALSE),"")</f>
        <v/>
      </c>
    </row>
    <row r="14" spans="1:10" ht="19.5" customHeight="1" x14ac:dyDescent="0.25">
      <c r="A14" s="2" t="str">
        <f t="shared" si="0"/>
        <v/>
      </c>
      <c r="B14" s="6"/>
      <c r="C14" s="36" t="str">
        <f>IFERROR(VLOOKUP($B14,ورقة1!$B$13:$I$48,COLUMN(B4),FALSE),"")</f>
        <v/>
      </c>
      <c r="D14" s="36" t="str">
        <f>IFERROR(VLOOKUP($B14,ورقة1!$B$13:$I$48,COLUMN(C4),FALSE),"")</f>
        <v/>
      </c>
      <c r="E14" s="4"/>
      <c r="F14" s="4"/>
      <c r="G14" s="4"/>
      <c r="H14" s="36" t="str">
        <f>IFERROR(VLOOKUP($B14,ورقة1!$B$13:$I$48,COLUMN(F4),FALSE),"")</f>
        <v/>
      </c>
      <c r="I14" s="36" t="str">
        <f>IFERROR(VLOOKUP($B14,ورقة1!$B$13:$I$48,COLUMN(G4),FALSE),"")</f>
        <v/>
      </c>
      <c r="J14" s="36" t="str">
        <f>IFERROR(VLOOKUP($B14,ورقة1!$B$13:$I$48,COLUMN(H4),FALSE),"")</f>
        <v/>
      </c>
    </row>
    <row r="15" spans="1:10" ht="19.5" customHeight="1" x14ac:dyDescent="0.25">
      <c r="A15" s="2" t="str">
        <f t="shared" si="0"/>
        <v/>
      </c>
      <c r="B15" s="11"/>
      <c r="C15" s="36" t="str">
        <f>IFERROR(VLOOKUP($B15,ورقة1!$B$13:$I$48,COLUMN(B5),FALSE),"")</f>
        <v/>
      </c>
      <c r="D15" s="36" t="str">
        <f>IFERROR(VLOOKUP($B15,ورقة1!$B$13:$I$48,COLUMN(C5),FALSE),"")</f>
        <v/>
      </c>
      <c r="E15" s="4"/>
      <c r="F15" s="4"/>
      <c r="G15" s="4"/>
      <c r="H15" s="36" t="str">
        <f>IFERROR(VLOOKUP($B15,ورقة1!$B$13:$I$48,COLUMN(F5),FALSE),"")</f>
        <v/>
      </c>
      <c r="I15" s="36" t="str">
        <f>IFERROR(VLOOKUP($B15,ورقة1!$B$13:$I$48,COLUMN(G5),FALSE),"")</f>
        <v/>
      </c>
      <c r="J15" s="36" t="str">
        <f>IFERROR(VLOOKUP($B15,ورقة1!$B$13:$I$48,COLUMN(H5),FALSE),"")</f>
        <v/>
      </c>
    </row>
    <row r="16" spans="1:10" ht="19.5" customHeight="1" x14ac:dyDescent="0.25">
      <c r="A16" s="2" t="str">
        <f t="shared" si="0"/>
        <v/>
      </c>
      <c r="B16" s="12"/>
      <c r="C16" s="36" t="str">
        <f>IFERROR(VLOOKUP($B16,ورقة1!$B$13:$I$48,COLUMN(B6),FALSE),"")</f>
        <v/>
      </c>
      <c r="D16" s="36" t="str">
        <f>IFERROR(VLOOKUP($B16,ورقة1!$B$13:$I$48,COLUMN(C6),FALSE),"")</f>
        <v/>
      </c>
      <c r="E16" s="4"/>
      <c r="F16" s="4"/>
      <c r="G16" s="4"/>
      <c r="H16" s="36" t="str">
        <f>IFERROR(VLOOKUP($B16,ورقة1!$B$13:$I$48,COLUMN(F6),FALSE),"")</f>
        <v/>
      </c>
      <c r="I16" s="36" t="str">
        <f>IFERROR(VLOOKUP($B16,ورقة1!$B$13:$I$48,COLUMN(G6),FALSE),"")</f>
        <v/>
      </c>
      <c r="J16" s="36" t="str">
        <f>IFERROR(VLOOKUP($B16,ورقة1!$B$13:$I$48,COLUMN(H6),FALSE),"")</f>
        <v/>
      </c>
    </row>
    <row r="17" spans="1:10" ht="19.5" customHeight="1" x14ac:dyDescent="0.25">
      <c r="A17" s="2" t="str">
        <f t="shared" si="0"/>
        <v/>
      </c>
      <c r="B17" s="7"/>
      <c r="C17" s="36" t="str">
        <f>IFERROR(VLOOKUP($B17,ورقة1!$B$13:$I$48,COLUMN(B7),FALSE),"")</f>
        <v/>
      </c>
      <c r="D17" s="36" t="str">
        <f>IFERROR(VLOOKUP($B17,ورقة1!$B$13:$I$48,COLUMN(C7),FALSE),"")</f>
        <v/>
      </c>
      <c r="E17" s="4"/>
      <c r="F17" s="4"/>
      <c r="G17" s="4"/>
      <c r="H17" s="36" t="str">
        <f>IFERROR(VLOOKUP($B17,ورقة1!$B$13:$I$48,COLUMN(F7),FALSE),"")</f>
        <v/>
      </c>
      <c r="I17" s="36" t="str">
        <f>IFERROR(VLOOKUP($B17,ورقة1!$B$13:$I$48,COLUMN(G7),FALSE),"")</f>
        <v/>
      </c>
      <c r="J17" s="36" t="str">
        <f>IFERROR(VLOOKUP($B17,ورقة1!$B$13:$I$48,COLUMN(H7),FALSE),"")</f>
        <v/>
      </c>
    </row>
    <row r="18" spans="1:10" ht="19.5" customHeight="1" x14ac:dyDescent="0.25">
      <c r="A18" s="2" t="str">
        <f t="shared" si="0"/>
        <v/>
      </c>
      <c r="B18" s="7"/>
      <c r="C18" s="36" t="str">
        <f>IFERROR(VLOOKUP($B18,ورقة1!$B$13:$I$48,COLUMN(B8),FALSE),"")</f>
        <v/>
      </c>
      <c r="D18" s="36" t="str">
        <f>IFERROR(VLOOKUP($B18,ورقة1!$B$13:$I$48,COLUMN(C8),FALSE),"")</f>
        <v/>
      </c>
      <c r="E18" s="4"/>
      <c r="F18" s="4"/>
      <c r="G18" s="4"/>
      <c r="H18" s="36" t="str">
        <f>IFERROR(VLOOKUP($B18,ورقة1!$B$13:$I$48,COLUMN(F8),FALSE),"")</f>
        <v/>
      </c>
      <c r="I18" s="36" t="str">
        <f>IFERROR(VLOOKUP($B18,ورقة1!$B$13:$I$48,COLUMN(G8),FALSE),"")</f>
        <v/>
      </c>
      <c r="J18" s="36" t="str">
        <f>IFERROR(VLOOKUP($B18,ورقة1!$B$13:$I$48,COLUMN(H8),FALSE),"")</f>
        <v/>
      </c>
    </row>
    <row r="19" spans="1:10" ht="19.5" customHeight="1" x14ac:dyDescent="0.25">
      <c r="A19" s="2" t="str">
        <f t="shared" si="0"/>
        <v/>
      </c>
      <c r="B19" s="6"/>
      <c r="C19" s="36" t="str">
        <f>IFERROR(VLOOKUP($B19,ورقة1!$B$13:$I$48,COLUMN(B9),FALSE),"")</f>
        <v/>
      </c>
      <c r="D19" s="36" t="str">
        <f>IFERROR(VLOOKUP($B19,ورقة1!$B$13:$I$48,COLUMN(C9),FALSE),"")</f>
        <v/>
      </c>
      <c r="E19" s="4"/>
      <c r="F19" s="4"/>
      <c r="G19" s="4"/>
      <c r="H19" s="36" t="str">
        <f>IFERROR(VLOOKUP($B19,ورقة1!$B$13:$I$48,COLUMN(F9),FALSE),"")</f>
        <v/>
      </c>
      <c r="I19" s="36" t="str">
        <f>IFERROR(VLOOKUP($B19,ورقة1!$B$13:$I$48,COLUMN(G9),FALSE),"")</f>
        <v/>
      </c>
      <c r="J19" s="36" t="str">
        <f>IFERROR(VLOOKUP($B19,ورقة1!$B$13:$I$48,COLUMN(H9),FALSE),"")</f>
        <v/>
      </c>
    </row>
    <row r="20" spans="1:10" ht="19.5" customHeight="1" x14ac:dyDescent="0.25">
      <c r="A20" s="2" t="str">
        <f t="shared" si="0"/>
        <v/>
      </c>
      <c r="B20" s="7"/>
      <c r="C20" s="36" t="str">
        <f>IFERROR(VLOOKUP($B20,ورقة1!$B$13:$I$48,COLUMN(B10),FALSE),"")</f>
        <v/>
      </c>
      <c r="D20" s="36" t="str">
        <f>IFERROR(VLOOKUP($B20,ورقة1!$B$13:$I$48,COLUMN(C10),FALSE),"")</f>
        <v/>
      </c>
      <c r="E20" s="4"/>
      <c r="F20" s="4"/>
      <c r="G20" s="4"/>
      <c r="H20" s="36" t="str">
        <f>IFERROR(VLOOKUP($B20,ورقة1!$B$13:$I$48,COLUMN(F10),FALSE),"")</f>
        <v/>
      </c>
      <c r="I20" s="36" t="str">
        <f>IFERROR(VLOOKUP($B20,ورقة1!$B$13:$I$48,COLUMN(G10),FALSE),"")</f>
        <v/>
      </c>
      <c r="J20" s="36" t="str">
        <f>IFERROR(VLOOKUP($B20,ورقة1!$B$13:$I$48,COLUMN(H10),FALSE),"")</f>
        <v/>
      </c>
    </row>
    <row r="21" spans="1:10" ht="19.5" customHeight="1" x14ac:dyDescent="0.25">
      <c r="A21" s="2" t="str">
        <f t="shared" si="0"/>
        <v/>
      </c>
      <c r="B21" s="6"/>
      <c r="C21" s="36" t="str">
        <f>IFERROR(VLOOKUP($B21,ورقة1!$B$13:$I$48,COLUMN(B11),FALSE),"")</f>
        <v/>
      </c>
      <c r="D21" s="36" t="str">
        <f>IFERROR(VLOOKUP($B21,ورقة1!$B$13:$I$48,COLUMN(C11),FALSE),"")</f>
        <v/>
      </c>
      <c r="E21" s="4"/>
      <c r="F21" s="4"/>
      <c r="G21" s="4"/>
      <c r="H21" s="36" t="str">
        <f>IFERROR(VLOOKUP($B21,ورقة1!$B$13:$I$48,COLUMN(F11),FALSE),"")</f>
        <v/>
      </c>
      <c r="I21" s="36" t="str">
        <f>IFERROR(VLOOKUP($B21,ورقة1!$B$13:$I$48,COLUMN(G11),FALSE),"")</f>
        <v/>
      </c>
      <c r="J21" s="36" t="str">
        <f>IFERROR(VLOOKUP($B21,ورقة1!$B$13:$I$48,COLUMN(H11),FALSE),"")</f>
        <v/>
      </c>
    </row>
    <row r="22" spans="1:10" ht="19.5" customHeight="1" x14ac:dyDescent="0.25">
      <c r="A22" s="2" t="str">
        <f t="shared" si="0"/>
        <v/>
      </c>
      <c r="B22" s="11"/>
      <c r="C22" s="36" t="str">
        <f>IFERROR(VLOOKUP($B22,ورقة1!$B$13:$I$48,COLUMN(B12),FALSE),"")</f>
        <v/>
      </c>
      <c r="D22" s="36" t="str">
        <f>IFERROR(VLOOKUP($B22,ورقة1!$B$13:$I$48,COLUMN(C12),FALSE),"")</f>
        <v/>
      </c>
      <c r="E22" s="4"/>
      <c r="F22" s="4"/>
      <c r="G22" s="4"/>
      <c r="H22" s="36" t="str">
        <f>IFERROR(VLOOKUP($B22,ورقة1!$B$13:$I$48,COLUMN(F12),FALSE),"")</f>
        <v/>
      </c>
      <c r="I22" s="36" t="str">
        <f>IFERROR(VLOOKUP($B22,ورقة1!$B$13:$I$48,COLUMN(G12),FALSE),"")</f>
        <v/>
      </c>
      <c r="J22" s="36" t="str">
        <f>IFERROR(VLOOKUP($B22,ورقة1!$B$13:$I$48,COLUMN(H12),FALSE),"")</f>
        <v/>
      </c>
    </row>
    <row r="23" spans="1:10" ht="19.5" customHeight="1" x14ac:dyDescent="0.25">
      <c r="A23" s="2" t="str">
        <f t="shared" si="0"/>
        <v/>
      </c>
      <c r="B23" s="6"/>
      <c r="C23" s="36" t="str">
        <f>IFERROR(VLOOKUP($B23,ورقة1!$B$13:$I$48,COLUMN(B13),FALSE),"")</f>
        <v/>
      </c>
      <c r="D23" s="36" t="str">
        <f>IFERROR(VLOOKUP($B23,ورقة1!$B$13:$I$48,COLUMN(C13),FALSE),"")</f>
        <v/>
      </c>
      <c r="E23" s="4"/>
      <c r="F23" s="4"/>
      <c r="G23" s="4"/>
      <c r="H23" s="36" t="str">
        <f>IFERROR(VLOOKUP($B23,ورقة1!$B$13:$I$48,COLUMN(F13),FALSE),"")</f>
        <v/>
      </c>
      <c r="I23" s="36" t="str">
        <f>IFERROR(VLOOKUP($B23,ورقة1!$B$13:$I$48,COLUMN(G13),FALSE),"")</f>
        <v/>
      </c>
      <c r="J23" s="36" t="str">
        <f>IFERROR(VLOOKUP($B23,ورقة1!$B$13:$I$48,COLUMN(H13),FALSE),"")</f>
        <v/>
      </c>
    </row>
    <row r="24" spans="1:10" ht="19.5" customHeight="1" x14ac:dyDescent="0.25">
      <c r="A24" s="2" t="str">
        <f t="shared" si="0"/>
        <v/>
      </c>
      <c r="B24" s="6"/>
      <c r="C24" s="36" t="str">
        <f>IFERROR(VLOOKUP($B24,ورقة1!$B$13:$I$48,COLUMN(B14),FALSE),"")</f>
        <v/>
      </c>
      <c r="D24" s="36" t="str">
        <f>IFERROR(VLOOKUP($B24,ورقة1!$B$13:$I$48,COLUMN(C14),FALSE),"")</f>
        <v/>
      </c>
      <c r="E24" s="4"/>
      <c r="F24" s="4"/>
      <c r="G24" s="4"/>
      <c r="H24" s="36" t="str">
        <f>IFERROR(VLOOKUP($B24,ورقة1!$B$13:$I$48,COLUMN(F14),FALSE),"")</f>
        <v/>
      </c>
      <c r="I24" s="36" t="str">
        <f>IFERROR(VLOOKUP($B24,ورقة1!$B$13:$I$48,COLUMN(G14),FALSE),"")</f>
        <v/>
      </c>
      <c r="J24" s="36" t="str">
        <f>IFERROR(VLOOKUP($B24,ورقة1!$B$13:$I$48,COLUMN(H14),FALSE),"")</f>
        <v/>
      </c>
    </row>
    <row r="25" spans="1:10" ht="19.5" customHeight="1" x14ac:dyDescent="0.25">
      <c r="A25" s="2" t="str">
        <f t="shared" si="0"/>
        <v/>
      </c>
      <c r="B25" s="8"/>
      <c r="C25" s="36" t="str">
        <f>IFERROR(VLOOKUP($B25,ورقة1!$B$13:$I$48,COLUMN(B15),FALSE),"")</f>
        <v/>
      </c>
      <c r="D25" s="36" t="str">
        <f>IFERROR(VLOOKUP($B25,ورقة1!$B$13:$I$48,COLUMN(C15),FALSE),"")</f>
        <v/>
      </c>
      <c r="E25" s="4"/>
      <c r="F25" s="4"/>
      <c r="G25" s="4"/>
      <c r="H25" s="36" t="str">
        <f>IFERROR(VLOOKUP($B25,ورقة1!$B$13:$I$48,COLUMN(F15),FALSE),"")</f>
        <v/>
      </c>
      <c r="I25" s="36" t="str">
        <f>IFERROR(VLOOKUP($B25,ورقة1!$B$13:$I$48,COLUMN(G15),FALSE),"")</f>
        <v/>
      </c>
      <c r="J25" s="36" t="str">
        <f>IFERROR(VLOOKUP($B25,ورقة1!$B$13:$I$48,COLUMN(H15),FALSE),"")</f>
        <v/>
      </c>
    </row>
    <row r="26" spans="1:10" ht="19.5" customHeight="1" x14ac:dyDescent="0.25">
      <c r="A26" s="2" t="str">
        <f t="shared" si="0"/>
        <v/>
      </c>
      <c r="B26" s="8"/>
      <c r="C26" s="36" t="str">
        <f>IFERROR(VLOOKUP($B26,ورقة1!$B$13:$I$48,COLUMN(B16),FALSE),"")</f>
        <v/>
      </c>
      <c r="D26" s="36" t="str">
        <f>IFERROR(VLOOKUP($B26,ورقة1!$B$13:$I$48,COLUMN(C16),FALSE),"")</f>
        <v/>
      </c>
      <c r="E26" s="4"/>
      <c r="F26" s="4"/>
      <c r="G26" s="4"/>
      <c r="H26" s="36" t="str">
        <f>IFERROR(VLOOKUP($B26,ورقة1!$B$13:$I$48,COLUMN(F16),FALSE),"")</f>
        <v/>
      </c>
      <c r="I26" s="36" t="str">
        <f>IFERROR(VLOOKUP($B26,ورقة1!$B$13:$I$48,COLUMN(G16),FALSE),"")</f>
        <v/>
      </c>
      <c r="J26" s="36" t="str">
        <f>IFERROR(VLOOKUP($B26,ورقة1!$B$13:$I$48,COLUMN(H16),FALSE),"")</f>
        <v/>
      </c>
    </row>
    <row r="27" spans="1:10" ht="19.5" customHeight="1" x14ac:dyDescent="0.25">
      <c r="A27" s="2" t="str">
        <f t="shared" si="0"/>
        <v/>
      </c>
      <c r="B27" s="6"/>
      <c r="C27" s="36" t="str">
        <f>IFERROR(VLOOKUP($B27,ورقة1!$B$13:$I$48,COLUMN(B17),FALSE),"")</f>
        <v/>
      </c>
      <c r="D27" s="36" t="str">
        <f>IFERROR(VLOOKUP($B27,ورقة1!$B$13:$I$48,COLUMN(C17),FALSE),"")</f>
        <v/>
      </c>
      <c r="E27" s="4"/>
      <c r="F27" s="4"/>
      <c r="G27" s="4"/>
      <c r="H27" s="36" t="str">
        <f>IFERROR(VLOOKUP($B27,ورقة1!$B$13:$I$48,COLUMN(F17),FALSE),"")</f>
        <v/>
      </c>
      <c r="I27" s="36" t="str">
        <f>IFERROR(VLOOKUP($B27,ورقة1!$B$13:$I$48,COLUMN(G17),FALSE),"")</f>
        <v/>
      </c>
      <c r="J27" s="36" t="str">
        <f>IFERROR(VLOOKUP($B27,ورقة1!$B$13:$I$48,COLUMN(H17),FALSE),"")</f>
        <v/>
      </c>
    </row>
    <row r="28" spans="1:10" ht="19.5" customHeight="1" x14ac:dyDescent="0.25">
      <c r="A28" s="2" t="str">
        <f t="shared" si="0"/>
        <v/>
      </c>
      <c r="B28" s="8"/>
      <c r="C28" s="36" t="str">
        <f>IFERROR(VLOOKUP($B28,ورقة1!$B$13:$I$48,COLUMN(B18),FALSE),"")</f>
        <v/>
      </c>
      <c r="D28" s="36" t="str">
        <f>IFERROR(VLOOKUP($B28,ورقة1!$B$13:$I$48,COLUMN(C18),FALSE),"")</f>
        <v/>
      </c>
      <c r="E28" s="4"/>
      <c r="F28" s="4"/>
      <c r="G28" s="4"/>
      <c r="H28" s="36" t="str">
        <f>IFERROR(VLOOKUP($B28,ورقة1!$B$13:$I$48,COLUMN(F18),FALSE),"")</f>
        <v/>
      </c>
      <c r="I28" s="36" t="str">
        <f>IFERROR(VLOOKUP($B28,ورقة1!$B$13:$I$48,COLUMN(G18),FALSE),"")</f>
        <v/>
      </c>
      <c r="J28" s="36" t="str">
        <f>IFERROR(VLOOKUP($B28,ورقة1!$B$13:$I$48,COLUMN(H18),FALSE),"")</f>
        <v/>
      </c>
    </row>
    <row r="29" spans="1:10" ht="19.5" customHeight="1" x14ac:dyDescent="0.25">
      <c r="A29" s="2" t="str">
        <f t="shared" si="0"/>
        <v/>
      </c>
      <c r="B29" s="7"/>
      <c r="C29" s="36" t="str">
        <f>IFERROR(VLOOKUP($B29,ورقة1!$B$13:$I$48,COLUMN(B19),FALSE),"")</f>
        <v/>
      </c>
      <c r="D29" s="36" t="str">
        <f>IFERROR(VLOOKUP($B29,ورقة1!$B$13:$I$48,COLUMN(C19),FALSE),"")</f>
        <v/>
      </c>
      <c r="E29" s="4"/>
      <c r="F29" s="4"/>
      <c r="G29" s="4"/>
      <c r="H29" s="36" t="str">
        <f>IFERROR(VLOOKUP($B29,ورقة1!$B$13:$I$48,COLUMN(F19),FALSE),"")</f>
        <v/>
      </c>
      <c r="I29" s="36" t="str">
        <f>IFERROR(VLOOKUP($B29,ورقة1!$B$13:$I$48,COLUMN(G19),FALSE),"")</f>
        <v/>
      </c>
      <c r="J29" s="36" t="str">
        <f>IFERROR(VLOOKUP($B29,ورقة1!$B$13:$I$48,COLUMN(H19),FALSE),"")</f>
        <v/>
      </c>
    </row>
    <row r="30" spans="1:10" ht="19.5" customHeight="1" x14ac:dyDescent="0.25">
      <c r="A30" s="2" t="str">
        <f t="shared" si="0"/>
        <v/>
      </c>
      <c r="B30" s="7"/>
      <c r="C30" s="36" t="str">
        <f>IFERROR(VLOOKUP($B30,ورقة1!$B$13:$I$48,COLUMN(B20),FALSE),"")</f>
        <v/>
      </c>
      <c r="D30" s="36" t="str">
        <f>IFERROR(VLOOKUP($B30,ورقة1!$B$13:$I$48,COLUMN(C20),FALSE),"")</f>
        <v/>
      </c>
      <c r="E30" s="4"/>
      <c r="F30" s="4"/>
      <c r="G30" s="4"/>
      <c r="H30" s="36" t="str">
        <f>IFERROR(VLOOKUP($B30,ورقة1!$B$13:$I$48,COLUMN(F20),FALSE),"")</f>
        <v/>
      </c>
      <c r="I30" s="36" t="str">
        <f>IFERROR(VLOOKUP($B30,ورقة1!$B$13:$I$48,COLUMN(G20),FALSE),"")</f>
        <v/>
      </c>
      <c r="J30" s="36" t="str">
        <f>IFERROR(VLOOKUP($B30,ورقة1!$B$13:$I$48,COLUMN(H20),FALSE),"")</f>
        <v/>
      </c>
    </row>
    <row r="31" spans="1:10" ht="19.5" customHeight="1" x14ac:dyDescent="0.25">
      <c r="A31" s="2" t="str">
        <f t="shared" si="0"/>
        <v/>
      </c>
      <c r="B31" s="7"/>
      <c r="C31" s="36" t="str">
        <f>IFERROR(VLOOKUP($B31,ورقة1!$B$13:$I$48,COLUMN(B21),FALSE),"")</f>
        <v/>
      </c>
      <c r="D31" s="36" t="str">
        <f>IFERROR(VLOOKUP($B31,ورقة1!$B$13:$I$48,COLUMN(C21),FALSE),"")</f>
        <v/>
      </c>
      <c r="E31" s="4"/>
      <c r="F31" s="4"/>
      <c r="G31" s="4"/>
      <c r="H31" s="36" t="str">
        <f>IFERROR(VLOOKUP($B31,ورقة1!$B$13:$I$48,COLUMN(F21),FALSE),"")</f>
        <v/>
      </c>
      <c r="I31" s="36" t="str">
        <f>IFERROR(VLOOKUP($B31,ورقة1!$B$13:$I$48,COLUMN(G21),FALSE),"")</f>
        <v/>
      </c>
      <c r="J31" s="36" t="str">
        <f>IFERROR(VLOOKUP($B31,ورقة1!$B$13:$I$48,COLUMN(H21),FALSE),"")</f>
        <v/>
      </c>
    </row>
    <row r="32" spans="1:10" ht="19.5" customHeight="1" x14ac:dyDescent="0.25">
      <c r="A32" s="2" t="str">
        <f t="shared" si="0"/>
        <v/>
      </c>
      <c r="B32" s="7"/>
      <c r="C32" s="36" t="str">
        <f>IFERROR(VLOOKUP($B32,ورقة1!$B$13:$I$48,COLUMN(B22),FALSE),"")</f>
        <v/>
      </c>
      <c r="D32" s="36" t="str">
        <f>IFERROR(VLOOKUP($B32,ورقة1!$B$13:$I$48,COLUMN(C22),FALSE),"")</f>
        <v/>
      </c>
      <c r="E32" s="4"/>
      <c r="F32" s="4"/>
      <c r="G32" s="4"/>
      <c r="H32" s="36" t="str">
        <f>IFERROR(VLOOKUP($B32,ورقة1!$B$13:$I$48,COLUMN(F22),FALSE),"")</f>
        <v/>
      </c>
      <c r="I32" s="36" t="str">
        <f>IFERROR(VLOOKUP($B32,ورقة1!$B$13:$I$48,COLUMN(G22),FALSE),"")</f>
        <v/>
      </c>
      <c r="J32" s="36" t="str">
        <f>IFERROR(VLOOKUP($B32,ورقة1!$B$13:$I$48,COLUMN(H22),FALSE),"")</f>
        <v/>
      </c>
    </row>
    <row r="33" spans="1:43" ht="19.5" customHeight="1" x14ac:dyDescent="0.25">
      <c r="A33" s="2" t="str">
        <f t="shared" si="0"/>
        <v/>
      </c>
      <c r="B33" s="7"/>
      <c r="C33" s="36" t="str">
        <f>IFERROR(VLOOKUP($B33,ورقة1!$B$13:$I$48,COLUMN(B23),FALSE),"")</f>
        <v/>
      </c>
      <c r="D33" s="36" t="str">
        <f>IFERROR(VLOOKUP($B33,ورقة1!$B$13:$I$48,COLUMN(C23),FALSE),"")</f>
        <v/>
      </c>
      <c r="E33" s="4"/>
      <c r="F33" s="4"/>
      <c r="G33" s="4"/>
      <c r="H33" s="36" t="str">
        <f>IFERROR(VLOOKUP($B33,ورقة1!$B$13:$I$48,COLUMN(F23),FALSE),"")</f>
        <v/>
      </c>
      <c r="I33" s="36" t="str">
        <f>IFERROR(VLOOKUP($B33,ورقة1!$B$13:$I$48,COLUMN(G23),FALSE),"")</f>
        <v/>
      </c>
      <c r="J33" s="36" t="str">
        <f>IFERROR(VLOOKUP($B33,ورقة1!$B$13:$I$48,COLUMN(H23),FALSE),"")</f>
        <v/>
      </c>
    </row>
    <row r="34" spans="1:43" ht="19.5" customHeight="1" x14ac:dyDescent="0.25">
      <c r="A34" s="2" t="str">
        <f t="shared" si="0"/>
        <v/>
      </c>
      <c r="B34" s="6"/>
      <c r="C34" s="36" t="str">
        <f>IFERROR(VLOOKUP($B34,ورقة1!$B$13:$I$48,COLUMN(B24),FALSE),"")</f>
        <v/>
      </c>
      <c r="D34" s="36" t="str">
        <f>IFERROR(VLOOKUP($B34,ورقة1!$B$13:$I$48,COLUMN(C24),FALSE),"")</f>
        <v/>
      </c>
      <c r="E34" s="4"/>
      <c r="F34" s="4"/>
      <c r="G34" s="4"/>
      <c r="H34" s="36" t="str">
        <f>IFERROR(VLOOKUP($B34,ورقة1!$B$13:$I$48,COLUMN(F24),FALSE),"")</f>
        <v/>
      </c>
      <c r="I34" s="36" t="str">
        <f>IFERROR(VLOOKUP($B34,ورقة1!$B$13:$I$48,COLUMN(G24),FALSE),"")</f>
        <v/>
      </c>
      <c r="J34" s="36" t="str">
        <f>IFERROR(VLOOKUP($B34,ورقة1!$B$13:$I$48,COLUMN(H24),FALSE),"")</f>
        <v/>
      </c>
    </row>
    <row r="35" spans="1:43" ht="19.5" customHeight="1" x14ac:dyDescent="0.25">
      <c r="A35" s="2" t="str">
        <f t="shared" si="0"/>
        <v/>
      </c>
      <c r="B35" s="7"/>
      <c r="C35" s="36" t="str">
        <f>IFERROR(VLOOKUP($B35,ورقة1!$B$13:$I$48,COLUMN(B25),FALSE),"")</f>
        <v/>
      </c>
      <c r="D35" s="36" t="str">
        <f>IFERROR(VLOOKUP($B35,ورقة1!$B$13:$I$48,COLUMN(C25),FALSE),"")</f>
        <v/>
      </c>
      <c r="E35" s="4"/>
      <c r="F35" s="4"/>
      <c r="G35" s="4"/>
      <c r="H35" s="36" t="str">
        <f>IFERROR(VLOOKUP($B35,ورقة1!$B$13:$I$48,COLUMN(F25),FALSE),"")</f>
        <v/>
      </c>
      <c r="I35" s="36" t="str">
        <f>IFERROR(VLOOKUP($B35,ورقة1!$B$13:$I$48,COLUMN(G25),FALSE),"")</f>
        <v/>
      </c>
      <c r="J35" s="36" t="str">
        <f>IFERROR(VLOOKUP($B35,ورقة1!$B$13:$I$48,COLUMN(H25),FALSE),"")</f>
        <v/>
      </c>
    </row>
    <row r="36" spans="1:43" ht="19.5" customHeight="1" x14ac:dyDescent="0.25">
      <c r="A36" s="2" t="str">
        <f t="shared" si="0"/>
        <v/>
      </c>
      <c r="B36" s="15"/>
      <c r="C36" s="36" t="str">
        <f>IFERROR(VLOOKUP($B36,ورقة1!$B$13:$I$48,COLUMN(B26),FALSE),"")</f>
        <v/>
      </c>
      <c r="D36" s="36" t="str">
        <f>IFERROR(VLOOKUP($B36,ورقة1!$B$13:$I$48,COLUMN(C26),FALSE),"")</f>
        <v/>
      </c>
      <c r="E36" s="4"/>
      <c r="F36" s="4"/>
      <c r="G36" s="4"/>
      <c r="H36" s="36" t="str">
        <f>IFERROR(VLOOKUP($B36,ورقة1!$B$13:$I$48,COLUMN(F26),FALSE),"")</f>
        <v/>
      </c>
      <c r="I36" s="36" t="str">
        <f>IFERROR(VLOOKUP($B36,ورقة1!$B$13:$I$48,COLUMN(G26),FALSE),"")</f>
        <v/>
      </c>
      <c r="J36" s="36" t="str">
        <f>IFERROR(VLOOKUP($B36,ورقة1!$B$13:$I$48,COLUMN(H26),FALSE),"")</f>
        <v/>
      </c>
    </row>
    <row r="37" spans="1:43" ht="19.5" customHeight="1" x14ac:dyDescent="0.25">
      <c r="A37" s="2" t="str">
        <f t="shared" si="0"/>
        <v/>
      </c>
      <c r="B37" s="6"/>
      <c r="C37" s="36" t="str">
        <f>IFERROR(VLOOKUP($B37,ورقة1!$B$13:$I$48,COLUMN(B27),FALSE),"")</f>
        <v/>
      </c>
      <c r="D37" s="36" t="str">
        <f>IFERROR(VLOOKUP($B37,ورقة1!$B$13:$I$48,COLUMN(C27),FALSE),"")</f>
        <v/>
      </c>
      <c r="E37" s="4"/>
      <c r="F37" s="4"/>
      <c r="G37" s="4"/>
      <c r="H37" s="36" t="str">
        <f>IFERROR(VLOOKUP($B37,ورقة1!$B$13:$I$48,COLUMN(F27),FALSE),"")</f>
        <v/>
      </c>
      <c r="I37" s="36" t="str">
        <f>IFERROR(VLOOKUP($B37,ورقة1!$B$13:$I$48,COLUMN(G27),FALSE),"")</f>
        <v/>
      </c>
      <c r="J37" s="36" t="str">
        <f>IFERROR(VLOOKUP($B37,ورقة1!$B$13:$I$48,COLUMN(H27),FALSE),"")</f>
        <v/>
      </c>
    </row>
    <row r="38" spans="1:43" ht="19.5" customHeight="1" x14ac:dyDescent="0.25">
      <c r="A38" s="2" t="str">
        <f t="shared" si="0"/>
        <v/>
      </c>
      <c r="B38" s="8"/>
      <c r="C38" s="36" t="str">
        <f>IFERROR(VLOOKUP($B38,ورقة1!$B$13:$I$48,COLUMN(B28),FALSE),"")</f>
        <v/>
      </c>
      <c r="D38" s="36" t="str">
        <f>IFERROR(VLOOKUP($B38,ورقة1!$B$13:$I$48,COLUMN(C28),FALSE),"")</f>
        <v/>
      </c>
      <c r="E38" s="4"/>
      <c r="F38" s="4"/>
      <c r="G38" s="4"/>
      <c r="H38" s="36" t="str">
        <f>IFERROR(VLOOKUP($B38,ورقة1!$B$13:$I$48,COLUMN(F28),FALSE),"")</f>
        <v/>
      </c>
      <c r="I38" s="36" t="str">
        <f>IFERROR(VLOOKUP($B38,ورقة1!$B$13:$I$48,COLUMN(G28),FALSE),"")</f>
        <v/>
      </c>
      <c r="J38" s="36" t="str">
        <f>IFERROR(VLOOKUP($B38,ورقة1!$B$13:$I$48,COLUMN(H28),FALSE),"")</f>
        <v/>
      </c>
    </row>
    <row r="39" spans="1:43" ht="19.5" customHeight="1" x14ac:dyDescent="0.25">
      <c r="A39" s="2" t="str">
        <f t="shared" si="0"/>
        <v/>
      </c>
      <c r="B39" s="11"/>
      <c r="C39" s="36" t="str">
        <f>IFERROR(VLOOKUP($B39,ورقة1!$B$13:$I$48,COLUMN(B29),FALSE),"")</f>
        <v/>
      </c>
      <c r="D39" s="36" t="str">
        <f>IFERROR(VLOOKUP($B39,ورقة1!$B$13:$I$48,COLUMN(C29),FALSE),"")</f>
        <v/>
      </c>
      <c r="E39" s="4"/>
      <c r="F39" s="4"/>
      <c r="G39" s="4"/>
      <c r="H39" s="36" t="str">
        <f>IFERROR(VLOOKUP($B39,ورقة1!$B$13:$I$48,COLUMN(F29),FALSE),"")</f>
        <v/>
      </c>
      <c r="I39" s="36" t="str">
        <f>IFERROR(VLOOKUP($B39,ورقة1!$B$13:$I$48,COLUMN(G29),FALSE),"")</f>
        <v/>
      </c>
      <c r="J39" s="36" t="str">
        <f>IFERROR(VLOOKUP($B39,ورقة1!$B$13:$I$48,COLUMN(H29),FALSE),"")</f>
        <v/>
      </c>
    </row>
    <row r="40" spans="1:43" ht="19.5" customHeight="1" x14ac:dyDescent="0.25">
      <c r="A40" s="2" t="str">
        <f t="shared" si="0"/>
        <v/>
      </c>
      <c r="B40" s="6"/>
      <c r="C40" s="36" t="str">
        <f>IFERROR(VLOOKUP($B40,ورقة1!$B$13:$I$48,COLUMN(B30),FALSE),"")</f>
        <v/>
      </c>
      <c r="D40" s="36" t="str">
        <f>IFERROR(VLOOKUP($B40,ورقة1!$B$13:$I$48,COLUMN(C30),FALSE),"")</f>
        <v/>
      </c>
      <c r="E40" s="4"/>
      <c r="F40" s="4"/>
      <c r="G40" s="4"/>
      <c r="H40" s="36" t="str">
        <f>IFERROR(VLOOKUP($B40,ورقة1!$B$13:$I$48,COLUMN(F30),FALSE),"")</f>
        <v/>
      </c>
      <c r="I40" s="36" t="str">
        <f>IFERROR(VLOOKUP($B40,ورقة1!$B$13:$I$48,COLUMN(G30),FALSE),"")</f>
        <v/>
      </c>
      <c r="J40" s="36" t="str">
        <f>IFERROR(VLOOKUP($B40,ورقة1!$B$13:$I$48,COLUMN(H30),FALSE),"")</f>
        <v/>
      </c>
    </row>
    <row r="41" spans="1:43" ht="19.5" customHeight="1" x14ac:dyDescent="0.25">
      <c r="A41" s="2" t="str">
        <f t="shared" si="0"/>
        <v/>
      </c>
      <c r="B41" s="6"/>
      <c r="C41" s="36" t="str">
        <f>IFERROR(VLOOKUP($B41,ورقة1!$B$13:$I$48,COLUMN(B31),FALSE),"")</f>
        <v/>
      </c>
      <c r="D41" s="36" t="str">
        <f>IFERROR(VLOOKUP($B41,ورقة1!$B$13:$I$48,COLUMN(C31),FALSE),"")</f>
        <v/>
      </c>
      <c r="E41" s="4"/>
      <c r="F41" s="4"/>
      <c r="G41" s="4"/>
      <c r="H41" s="36" t="str">
        <f>IFERROR(VLOOKUP($B41,ورقة1!$B$13:$I$48,COLUMN(F31),FALSE),"")</f>
        <v/>
      </c>
      <c r="I41" s="36" t="str">
        <f>IFERROR(VLOOKUP($B41,ورقة1!$B$13:$I$48,COLUMN(G31),FALSE),"")</f>
        <v/>
      </c>
      <c r="J41" s="36" t="str">
        <f>IFERROR(VLOOKUP($B41,ورقة1!$B$13:$I$48,COLUMN(H31),FALSE),"")</f>
        <v/>
      </c>
    </row>
    <row r="42" spans="1:43" ht="19.5" customHeight="1" x14ac:dyDescent="0.25">
      <c r="A42" s="2" t="str">
        <f t="shared" si="0"/>
        <v/>
      </c>
      <c r="B42" s="8"/>
      <c r="C42" s="36" t="str">
        <f>IFERROR(VLOOKUP($B42,ورقة1!$B$13:$I$48,COLUMN(B32),FALSE),"")</f>
        <v/>
      </c>
      <c r="D42" s="36" t="str">
        <f>IFERROR(VLOOKUP($B42,ورقة1!$B$13:$I$48,COLUMN(C32),FALSE),"")</f>
        <v/>
      </c>
      <c r="E42" s="4"/>
      <c r="F42" s="4"/>
      <c r="G42" s="4"/>
      <c r="H42" s="36" t="str">
        <f>IFERROR(VLOOKUP($B42,ورقة1!$B$13:$I$48,COLUMN(F32),FALSE),"")</f>
        <v/>
      </c>
      <c r="I42" s="36" t="str">
        <f>IFERROR(VLOOKUP($B42,ورقة1!$B$13:$I$48,COLUMN(G32),FALSE),"")</f>
        <v/>
      </c>
      <c r="J42" s="36" t="str">
        <f>IFERROR(VLOOKUP($B42,ورقة1!$B$13:$I$48,COLUMN(H32),FALSE),"")</f>
        <v/>
      </c>
    </row>
    <row r="43" spans="1:43" ht="19.5" customHeight="1" x14ac:dyDescent="0.25">
      <c r="A43" s="2" t="str">
        <f t="shared" si="0"/>
        <v/>
      </c>
      <c r="B43" s="7"/>
      <c r="C43" s="36" t="str">
        <f>IFERROR(VLOOKUP($B43,ورقة1!$B$13:$I$48,COLUMN(B33),FALSE),"")</f>
        <v/>
      </c>
      <c r="D43" s="36" t="str">
        <f>IFERROR(VLOOKUP($B43,ورقة1!$B$13:$I$48,COLUMN(C33),FALSE),"")</f>
        <v/>
      </c>
      <c r="E43" s="4"/>
      <c r="F43" s="4"/>
      <c r="G43" s="4"/>
      <c r="H43" s="36" t="str">
        <f>IFERROR(VLOOKUP($B43,ورقة1!$B$13:$I$48,COLUMN(F33),FALSE),"")</f>
        <v/>
      </c>
      <c r="I43" s="36" t="str">
        <f>IFERROR(VLOOKUP($B43,ورقة1!$B$13:$I$48,COLUMN(G33),FALSE),"")</f>
        <v/>
      </c>
      <c r="J43" s="36" t="str">
        <f>IFERROR(VLOOKUP($B43,ورقة1!$B$13:$I$48,COLUMN(H33),FALSE),"")</f>
        <v/>
      </c>
    </row>
    <row r="44" spans="1:43" ht="19.5" customHeight="1" x14ac:dyDescent="0.25">
      <c r="A44" s="2" t="str">
        <f t="shared" si="0"/>
        <v/>
      </c>
      <c r="B44" s="8"/>
      <c r="C44" s="36" t="str">
        <f>IFERROR(VLOOKUP($B44,ورقة1!$B$13:$I$48,COLUMN(B34),FALSE),"")</f>
        <v/>
      </c>
      <c r="D44" s="36" t="str">
        <f>IFERROR(VLOOKUP($B44,ورقة1!$B$13:$I$48,COLUMN(C34),FALSE),"")</f>
        <v/>
      </c>
      <c r="E44" s="4"/>
      <c r="F44" s="4"/>
      <c r="G44" s="4"/>
      <c r="H44" s="36" t="str">
        <f>IFERROR(VLOOKUP($B44,ورقة1!$B$13:$I$48,COLUMN(F34),FALSE),"")</f>
        <v/>
      </c>
      <c r="I44" s="36" t="str">
        <f>IFERROR(VLOOKUP($B44,ورقة1!$B$13:$I$48,COLUMN(G34),FALSE),"")</f>
        <v/>
      </c>
      <c r="J44" s="36" t="str">
        <f>IFERROR(VLOOKUP($B44,ورقة1!$B$13:$I$48,COLUMN(H34),FALSE),"")</f>
        <v/>
      </c>
    </row>
    <row r="45" spans="1:43" ht="19.5" customHeight="1" x14ac:dyDescent="0.25">
      <c r="A45" s="2" t="str">
        <f t="shared" si="0"/>
        <v/>
      </c>
      <c r="B45" s="8"/>
      <c r="C45" s="36" t="str">
        <f>IFERROR(VLOOKUP($B45,ورقة1!$B$13:$I$48,COLUMN(B35),FALSE),"")</f>
        <v/>
      </c>
      <c r="D45" s="36" t="str">
        <f>IFERROR(VLOOKUP($B45,ورقة1!$B$13:$I$48,COLUMN(C35),FALSE),"")</f>
        <v/>
      </c>
      <c r="E45" s="4"/>
      <c r="F45" s="4"/>
      <c r="G45" s="4"/>
      <c r="H45" s="36" t="str">
        <f>IFERROR(VLOOKUP($B45,ورقة1!$B$13:$I$48,COLUMN(F35),FALSE),"")</f>
        <v/>
      </c>
      <c r="I45" s="36" t="str">
        <f>IFERROR(VLOOKUP($B45,ورقة1!$B$13:$I$48,COLUMN(G35),FALSE),"")</f>
        <v/>
      </c>
      <c r="J45" s="36" t="str">
        <f>IFERROR(VLOOKUP($B45,ورقة1!$B$13:$I$48,COLUMN(H35),FALSE),"")</f>
        <v/>
      </c>
    </row>
    <row r="46" spans="1:43" s="18" customFormat="1" ht="19.5" customHeight="1" x14ac:dyDescent="0.25">
      <c r="A46" s="2" t="str">
        <f t="shared" si="0"/>
        <v/>
      </c>
      <c r="B46" s="11"/>
      <c r="C46" s="36" t="str">
        <f>IFERROR(VLOOKUP($B46,ورقة1!$B$13:$I$48,COLUMN(B36),FALSE),"")</f>
        <v/>
      </c>
      <c r="D46" s="36" t="str">
        <f>IFERROR(VLOOKUP($B46,ورقة1!$B$13:$I$48,COLUMN(C36),FALSE),"")</f>
        <v/>
      </c>
      <c r="E46" s="4"/>
      <c r="F46" s="4"/>
      <c r="G46" s="4"/>
      <c r="H46" s="36" t="str">
        <f>IFERROR(VLOOKUP($B46,ورقة1!$B$13:$I$48,COLUMN(F36),FALSE),"")</f>
        <v/>
      </c>
      <c r="I46" s="36" t="str">
        <f>IFERROR(VLOOKUP($B46,ورقة1!$B$13:$I$48,COLUMN(G36),FALSE),"")</f>
        <v/>
      </c>
      <c r="J46" s="36" t="str">
        <f>IFERROR(VLOOKUP($B46,ورقة1!$B$13:$I$48,COLUMN(H36),FALSE),"")</f>
        <v/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s="18" customFormat="1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59" spans="3:4" ht="19.5" customHeight="1" x14ac:dyDescent="0.25">
      <c r="C59" s="19" t="s">
        <v>102</v>
      </c>
      <c r="D59" s="19" t="s">
        <v>103</v>
      </c>
    </row>
    <row r="60" spans="3:4" ht="19.5" customHeight="1" x14ac:dyDescent="0.25">
      <c r="C60" s="20" t="s">
        <v>104</v>
      </c>
      <c r="D60" s="21">
        <v>8</v>
      </c>
    </row>
    <row r="61" spans="3:4" ht="19.5" customHeight="1" x14ac:dyDescent="0.25">
      <c r="C61" s="20" t="s">
        <v>105</v>
      </c>
      <c r="D61" s="21">
        <v>11</v>
      </c>
    </row>
    <row r="62" spans="3:4" ht="19.5" customHeight="1" x14ac:dyDescent="0.25">
      <c r="C62" s="20" t="s">
        <v>106</v>
      </c>
      <c r="D62" s="21">
        <v>1</v>
      </c>
    </row>
    <row r="63" spans="3:4" ht="19.5" customHeight="1" x14ac:dyDescent="0.25">
      <c r="C63" s="20" t="s">
        <v>107</v>
      </c>
      <c r="D63" s="21">
        <v>2</v>
      </c>
    </row>
    <row r="64" spans="3:4" ht="19.5" customHeight="1" x14ac:dyDescent="0.25">
      <c r="C64" s="20" t="s">
        <v>108</v>
      </c>
      <c r="D64" s="21">
        <v>17</v>
      </c>
    </row>
    <row r="65" spans="3:4" ht="19.5" customHeight="1" x14ac:dyDescent="0.25">
      <c r="C65" s="20" t="s">
        <v>109</v>
      </c>
      <c r="D65" s="21">
        <v>1</v>
      </c>
    </row>
    <row r="66" spans="3:4" ht="19.5" customHeight="1" x14ac:dyDescent="0.25">
      <c r="C66" s="20" t="s">
        <v>110</v>
      </c>
      <c r="D66" s="21">
        <v>1</v>
      </c>
    </row>
    <row r="67" spans="3:4" ht="19.5" customHeight="1" x14ac:dyDescent="0.25">
      <c r="C67" s="20" t="s">
        <v>111</v>
      </c>
      <c r="D67" s="21">
        <v>5</v>
      </c>
    </row>
    <row r="68" spans="3:4" ht="19.5" customHeight="1" x14ac:dyDescent="0.25">
      <c r="C68" s="20" t="s">
        <v>112</v>
      </c>
      <c r="D68" s="21">
        <v>151</v>
      </c>
    </row>
    <row r="69" spans="3:4" ht="19.5" customHeight="1" x14ac:dyDescent="0.25">
      <c r="C69" s="20" t="s">
        <v>113</v>
      </c>
      <c r="D69" s="21">
        <v>8</v>
      </c>
    </row>
    <row r="70" spans="3:4" ht="19.5" customHeight="1" x14ac:dyDescent="0.25">
      <c r="C70" s="20" t="s">
        <v>108</v>
      </c>
      <c r="D70" s="21">
        <v>9</v>
      </c>
    </row>
    <row r="71" spans="3:4" ht="19.5" customHeight="1" x14ac:dyDescent="0.25">
      <c r="C71" s="20" t="s">
        <v>114</v>
      </c>
      <c r="D71" s="21">
        <v>1</v>
      </c>
    </row>
    <row r="72" spans="3:4" ht="19.5" customHeight="1" x14ac:dyDescent="0.25">
      <c r="C72" s="22" t="s">
        <v>115</v>
      </c>
      <c r="D72" s="23">
        <f>SUBTOTAL(9,D60:D71)</f>
        <v>215</v>
      </c>
    </row>
  </sheetData>
  <mergeCells count="11">
    <mergeCell ref="J9:J10"/>
    <mergeCell ref="G9:G10"/>
    <mergeCell ref="A7:J8"/>
    <mergeCell ref="A9:A10"/>
    <mergeCell ref="B9:B10"/>
    <mergeCell ref="C9:C10"/>
    <mergeCell ref="D9:D10"/>
    <mergeCell ref="E9:E10"/>
    <mergeCell ref="F9:F10"/>
    <mergeCell ref="H9:H10"/>
    <mergeCell ref="I9:I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1-3-2020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Wadhah Mohammed</dc:creator>
  <cp:lastModifiedBy>Ihab Abd-Hamid</cp:lastModifiedBy>
  <dcterms:created xsi:type="dcterms:W3CDTF">2015-06-05T18:17:20Z</dcterms:created>
  <dcterms:modified xsi:type="dcterms:W3CDTF">2020-03-04T05:54:08Z</dcterms:modified>
</cp:coreProperties>
</file>