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A3" i="1"/>
  <c r="A4" s="1"/>
  <c r="A5" s="1"/>
  <c r="A6" s="1"/>
  <c r="A7" s="1"/>
  <c r="A8" s="1"/>
  <c r="A9" s="1"/>
  <c r="A10" s="1"/>
  <c r="A11" s="1"/>
  <c r="C11" s="1"/>
  <c r="D11" s="1"/>
  <c r="C4" l="1"/>
  <c r="D4" s="1"/>
  <c r="C5"/>
  <c r="D5" s="1"/>
  <c r="C9"/>
  <c r="D9" s="1"/>
  <c r="C8"/>
  <c r="D8" s="1"/>
  <c r="C7"/>
  <c r="D7" s="1"/>
  <c r="C6"/>
  <c r="D6" s="1"/>
  <c r="C10"/>
  <c r="D10" s="1"/>
</calcChain>
</file>

<file path=xl/sharedStrings.xml><?xml version="1.0" encoding="utf-8"?>
<sst xmlns="http://schemas.openxmlformats.org/spreadsheetml/2006/main" count="13" uniqueCount="13">
  <si>
    <t>15000 معفى من الضريبة</t>
  </si>
  <si>
    <t>5%/250-5000</t>
  </si>
  <si>
    <t>7%/350-5000</t>
  </si>
  <si>
    <t>9%/450-5000</t>
  </si>
  <si>
    <t>11%/880-8000</t>
  </si>
  <si>
    <t>13%/1560-12000</t>
  </si>
  <si>
    <t>16%/2400-15000</t>
  </si>
  <si>
    <t>الضريبة</t>
  </si>
  <si>
    <t xml:space="preserve">الراتب والتعويضات </t>
  </si>
  <si>
    <t>قسط التامينات</t>
  </si>
  <si>
    <t>19%/1900-10000</t>
  </si>
  <si>
    <t>حساب ضريبة الدخل</t>
  </si>
  <si>
    <t>الراتب بدون تامينات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</si>
</sst>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20"/>
      <color rgb="FFFF0000"/>
      <name val="Arial"/>
      <family val="2"/>
      <scheme val="minor"/>
    </font>
    <font>
      <sz val="18"/>
      <color theme="3" tint="0.39997558519241921"/>
      <name val="Arial"/>
      <family val="2"/>
      <scheme val="minor"/>
    </font>
    <font>
      <u/>
      <sz val="11"/>
      <color theme="10"/>
      <name val="Arial"/>
      <family val="2"/>
      <charset val="178"/>
    </font>
    <font>
      <sz val="24"/>
      <color rgb="FF00B050"/>
      <name val="Arial"/>
      <family val="2"/>
      <charset val="178"/>
    </font>
    <font>
      <sz val="20"/>
      <color theme="3" tint="0.3999755851924192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7DFF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1" fillId="5" borderId="0" xfId="0" applyFont="1" applyFill="1" applyAlignment="1"/>
    <xf numFmtId="0" fontId="1" fillId="5" borderId="0" xfId="0" applyFont="1" applyFill="1"/>
    <xf numFmtId="0" fontId="1" fillId="5" borderId="0" xfId="0" applyFont="1" applyFill="1" applyAlignment="1" applyProtection="1">
      <protection hidden="1"/>
    </xf>
    <xf numFmtId="0" fontId="1" fillId="5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9" fontId="5" fillId="4" borderId="1" xfId="0" applyNumberFormat="1" applyFont="1" applyFill="1" applyBorder="1" applyAlignment="1" applyProtection="1">
      <alignment horizontal="center" vertical="center"/>
      <protection hidden="1"/>
    </xf>
    <xf numFmtId="0" fontId="1" fillId="5" borderId="4" xfId="0" applyFont="1" applyFill="1" applyBorder="1" applyAlignment="1"/>
    <xf numFmtId="0" fontId="1" fillId="5" borderId="4" xfId="0" applyFont="1" applyFill="1" applyBorder="1" applyAlignment="1" applyProtection="1"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3" borderId="6" xfId="0" applyFont="1" applyFill="1" applyBorder="1" applyAlignment="1" applyProtection="1">
      <alignment horizontal="center" vertical="center"/>
      <protection hidden="1"/>
    </xf>
    <xf numFmtId="0" fontId="3" fillId="3" borderId="8" xfId="0" applyFont="1" applyFill="1" applyBorder="1" applyAlignment="1" applyProtection="1">
      <alignment horizontal="center" vertical="center"/>
      <protection hidden="1"/>
    </xf>
    <xf numFmtId="0" fontId="1" fillId="5" borderId="7" xfId="0" applyFont="1" applyFill="1" applyBorder="1" applyAlignment="1"/>
    <xf numFmtId="9" fontId="5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10" xfId="0" applyFont="1" applyFill="1" applyBorder="1" applyAlignment="1" applyProtection="1">
      <alignment horizontal="center" vertical="center"/>
      <protection hidden="1"/>
    </xf>
    <xf numFmtId="0" fontId="3" fillId="4" borderId="11" xfId="0" applyFont="1" applyFill="1" applyBorder="1" applyProtection="1"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5" fillId="4" borderId="15" xfId="0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8" fillId="4" borderId="9" xfId="0" applyFont="1" applyFill="1" applyBorder="1" applyAlignment="1" applyProtection="1">
      <alignment horizontal="center" vertical="center"/>
      <protection hidden="1"/>
    </xf>
    <xf numFmtId="0" fontId="7" fillId="6" borderId="17" xfId="1" applyFont="1" applyFill="1" applyBorder="1" applyAlignment="1" applyProtection="1">
      <alignment horizontal="center" vertical="center"/>
      <protection hidden="1"/>
    </xf>
    <xf numFmtId="0" fontId="7" fillId="6" borderId="18" xfId="1" applyFont="1" applyFill="1" applyBorder="1" applyAlignment="1" applyProtection="1">
      <alignment horizontal="center" vertical="center"/>
      <protection hidden="1"/>
    </xf>
    <xf numFmtId="0" fontId="7" fillId="6" borderId="13" xfId="1" applyFont="1" applyFill="1" applyBorder="1" applyAlignment="1" applyProtection="1">
      <alignment horizontal="center" vertical="center"/>
      <protection hidden="1"/>
    </xf>
    <xf numFmtId="0" fontId="7" fillId="6" borderId="14" xfId="1" applyFont="1" applyFill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1">
    <dxf>
      <font>
        <color theme="1"/>
      </font>
      <fill>
        <patternFill>
          <bgColor rgb="FFC00000"/>
        </patternFill>
      </fill>
    </dxf>
  </dxfs>
  <tableStyles count="0" defaultTableStyle="TableStyleMedium9" defaultPivotStyle="PivotStyleLight16"/>
  <colors>
    <mruColors>
      <color rgb="FFE7DFF1"/>
      <color rgb="FFC4B0DE"/>
      <color rgb="FFCCFFFF"/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showGridLines="0" rightToLeft="1" tabSelected="1" workbookViewId="0">
      <pane ySplit="15" topLeftCell="A16" activePane="bottomLeft" state="frozen"/>
      <selection pane="bottomLeft" activeCell="B8" sqref="B8"/>
    </sheetView>
  </sheetViews>
  <sheetFormatPr defaultRowHeight="14.25"/>
  <cols>
    <col min="1" max="1" width="28" customWidth="1"/>
    <col min="2" max="2" width="35.5" customWidth="1"/>
    <col min="3" max="3" width="16" customWidth="1"/>
    <col min="4" max="4" width="18.625" customWidth="1"/>
  </cols>
  <sheetData>
    <row r="1" spans="1:17" ht="27.75" thickTop="1" thickBot="1">
      <c r="A1" s="2" t="s">
        <v>8</v>
      </c>
      <c r="B1" s="2" t="s">
        <v>9</v>
      </c>
      <c r="C1" s="27" t="s">
        <v>11</v>
      </c>
      <c r="D1" s="28"/>
      <c r="E1" s="12"/>
      <c r="F1" s="4"/>
      <c r="G1" s="4"/>
      <c r="H1" s="4"/>
      <c r="I1" s="4"/>
      <c r="J1" s="4"/>
      <c r="K1" s="4"/>
      <c r="L1" s="4"/>
      <c r="M1" s="4"/>
      <c r="N1" s="1"/>
      <c r="O1" s="1"/>
      <c r="P1" s="1"/>
      <c r="Q1" s="1"/>
    </row>
    <row r="2" spans="1:17" ht="27" thickTop="1" thickBot="1">
      <c r="A2" s="24">
        <v>52000</v>
      </c>
      <c r="B2" s="24">
        <v>2000</v>
      </c>
      <c r="C2" s="29"/>
      <c r="D2" s="30"/>
      <c r="E2" s="3"/>
      <c r="F2" s="4"/>
      <c r="G2" s="4"/>
      <c r="H2" s="4"/>
      <c r="I2" s="4"/>
      <c r="J2" s="4"/>
      <c r="K2" s="4"/>
      <c r="L2" s="4"/>
      <c r="M2" s="4"/>
      <c r="N2" s="1"/>
      <c r="O2" s="1"/>
      <c r="P2" s="1"/>
      <c r="Q2" s="1"/>
    </row>
    <row r="3" spans="1:17" s="8" customFormat="1" ht="26.25" thickTop="1">
      <c r="A3" s="23">
        <f>A2-B2</f>
        <v>50000</v>
      </c>
      <c r="B3" s="22" t="s">
        <v>12</v>
      </c>
      <c r="C3" s="20"/>
      <c r="D3" s="21" t="s">
        <v>7</v>
      </c>
      <c r="E3" s="13"/>
      <c r="F3" s="6"/>
      <c r="G3" s="6"/>
      <c r="H3" s="6"/>
      <c r="I3" s="6"/>
      <c r="J3" s="6"/>
      <c r="K3" s="6"/>
      <c r="L3" s="6"/>
      <c r="M3" s="6"/>
      <c r="N3" s="7"/>
      <c r="O3" s="7"/>
      <c r="P3" s="7"/>
      <c r="Q3" s="7"/>
    </row>
    <row r="4" spans="1:17" s="8" customFormat="1" ht="25.5">
      <c r="A4" s="9">
        <f>A3-15000</f>
        <v>35000</v>
      </c>
      <c r="B4" s="10" t="s">
        <v>0</v>
      </c>
      <c r="C4" s="25">
        <f>A4*5%</f>
        <v>1750</v>
      </c>
      <c r="D4" s="14">
        <f>C4+0</f>
        <v>1750</v>
      </c>
      <c r="E4" s="13"/>
      <c r="F4" s="6"/>
      <c r="G4" s="6"/>
      <c r="H4" s="6"/>
      <c r="I4" s="6"/>
      <c r="J4" s="6"/>
      <c r="K4" s="6"/>
      <c r="L4" s="6"/>
      <c r="M4" s="6"/>
      <c r="N4" s="7"/>
      <c r="O4" s="7"/>
      <c r="P4" s="7"/>
      <c r="Q4" s="7"/>
    </row>
    <row r="5" spans="1:17" s="8" customFormat="1" ht="25.5">
      <c r="A5" s="9">
        <f>A4-5000</f>
        <v>30000</v>
      </c>
      <c r="B5" s="11" t="s">
        <v>1</v>
      </c>
      <c r="C5" s="25">
        <f>A5*7%</f>
        <v>2100</v>
      </c>
      <c r="D5" s="14">
        <f>C5+250</f>
        <v>2350</v>
      </c>
      <c r="E5" s="13"/>
      <c r="F5" s="6"/>
      <c r="G5" s="6"/>
      <c r="H5" s="6"/>
      <c r="I5" s="6"/>
      <c r="J5" s="6"/>
      <c r="K5" s="6"/>
      <c r="L5" s="6"/>
      <c r="M5" s="6"/>
      <c r="N5" s="7"/>
      <c r="O5" s="7"/>
      <c r="P5" s="7"/>
      <c r="Q5" s="7"/>
    </row>
    <row r="6" spans="1:17" s="8" customFormat="1" ht="25.5">
      <c r="A6" s="9">
        <f>A5-5000</f>
        <v>25000</v>
      </c>
      <c r="B6" s="11" t="s">
        <v>2</v>
      </c>
      <c r="C6" s="25">
        <f>A6*9%</f>
        <v>2250</v>
      </c>
      <c r="D6" s="15">
        <f>C6+350+250</f>
        <v>2850</v>
      </c>
      <c r="E6" s="5"/>
      <c r="F6" s="6"/>
      <c r="G6" s="6"/>
      <c r="H6" s="6"/>
      <c r="I6" s="6"/>
      <c r="J6" s="6"/>
      <c r="K6" s="6"/>
      <c r="L6" s="6"/>
      <c r="M6" s="6"/>
      <c r="N6" s="7"/>
      <c r="O6" s="7"/>
      <c r="P6" s="7"/>
      <c r="Q6" s="7"/>
    </row>
    <row r="7" spans="1:17" s="8" customFormat="1" ht="25.5">
      <c r="A7" s="9">
        <f>A6-5000</f>
        <v>20000</v>
      </c>
      <c r="B7" s="11" t="s">
        <v>3</v>
      </c>
      <c r="C7" s="25">
        <f>A7*11%</f>
        <v>2200</v>
      </c>
      <c r="D7" s="15">
        <f>C7+450+350+250</f>
        <v>3250</v>
      </c>
      <c r="E7" s="5"/>
      <c r="F7" s="6"/>
      <c r="G7" s="6"/>
      <c r="H7" s="6"/>
      <c r="I7" s="6"/>
      <c r="J7" s="6"/>
      <c r="K7" s="6"/>
      <c r="L7" s="6"/>
      <c r="M7" s="6"/>
      <c r="N7" s="7"/>
      <c r="O7" s="7"/>
      <c r="P7" s="7"/>
      <c r="Q7" s="7"/>
    </row>
    <row r="8" spans="1:17" s="8" customFormat="1" ht="25.5">
      <c r="A8" s="9">
        <f>A7-8000</f>
        <v>12000</v>
      </c>
      <c r="B8" s="11" t="s">
        <v>4</v>
      </c>
      <c r="C8" s="25">
        <f>A8*13%</f>
        <v>1560</v>
      </c>
      <c r="D8" s="14">
        <f>C8+880+450+350+250</f>
        <v>3490</v>
      </c>
      <c r="E8" s="13"/>
      <c r="F8" s="6"/>
      <c r="G8" s="6"/>
      <c r="H8" s="6"/>
      <c r="I8" s="6"/>
      <c r="J8" s="6"/>
      <c r="K8" s="6"/>
      <c r="L8" s="6"/>
      <c r="M8" s="6"/>
      <c r="N8" s="7"/>
      <c r="O8" s="7"/>
      <c r="P8" s="7"/>
      <c r="Q8" s="7"/>
    </row>
    <row r="9" spans="1:17" s="8" customFormat="1" ht="25.5">
      <c r="A9" s="9">
        <f>A8-12000</f>
        <v>0</v>
      </c>
      <c r="B9" s="11" t="s">
        <v>5</v>
      </c>
      <c r="C9" s="25">
        <f>A9*16%</f>
        <v>0</v>
      </c>
      <c r="D9" s="15">
        <f>C9+1560+880+450+350+250</f>
        <v>3490</v>
      </c>
      <c r="E9" s="5"/>
      <c r="F9" s="6"/>
      <c r="G9" s="6"/>
      <c r="H9" s="6"/>
      <c r="I9" s="6"/>
      <c r="J9" s="6"/>
      <c r="K9" s="6"/>
      <c r="L9" s="6"/>
      <c r="M9" s="6"/>
      <c r="N9" s="7"/>
      <c r="O9" s="7"/>
      <c r="P9" s="7"/>
      <c r="Q9" s="7"/>
    </row>
    <row r="10" spans="1:17" s="8" customFormat="1" ht="25.5">
      <c r="A10" s="9">
        <f>A9-15000</f>
        <v>-15000</v>
      </c>
      <c r="B10" s="11" t="s">
        <v>6</v>
      </c>
      <c r="C10" s="25">
        <f>A10*19%</f>
        <v>-2850</v>
      </c>
      <c r="D10" s="14">
        <f>C10+2400+1560+880+450+350+250</f>
        <v>3040</v>
      </c>
      <c r="E10" s="13"/>
      <c r="F10" s="6"/>
      <c r="G10" s="6"/>
      <c r="H10" s="6"/>
      <c r="I10" s="6"/>
      <c r="J10" s="6"/>
      <c r="K10" s="6"/>
      <c r="L10" s="6"/>
      <c r="M10" s="6"/>
      <c r="N10" s="7"/>
      <c r="O10" s="7"/>
      <c r="P10" s="7"/>
      <c r="Q10" s="7"/>
    </row>
    <row r="11" spans="1:17" s="8" customFormat="1" ht="26.25" thickBot="1">
      <c r="A11" s="19">
        <f>A10-10000</f>
        <v>-25000</v>
      </c>
      <c r="B11" s="18" t="s">
        <v>10</v>
      </c>
      <c r="C11" s="26">
        <f>A11*22%</f>
        <v>-5500</v>
      </c>
      <c r="D11" s="16">
        <f>C11+1900+2400+1560+880+450+350+250</f>
        <v>2290</v>
      </c>
      <c r="E11" s="5"/>
      <c r="F11" s="6"/>
      <c r="G11" s="6"/>
      <c r="H11" s="6"/>
      <c r="I11" s="6"/>
      <c r="J11" s="6"/>
      <c r="K11" s="6"/>
      <c r="L11" s="6"/>
      <c r="M11" s="6"/>
      <c r="N11" s="7"/>
      <c r="O11" s="7"/>
      <c r="P11" s="7"/>
      <c r="Q11" s="7"/>
    </row>
    <row r="12" spans="1:17" ht="21" thickTop="1">
      <c r="A12" s="17"/>
      <c r="B12" s="17"/>
      <c r="C12" s="17"/>
      <c r="D12" s="17"/>
      <c r="E12" s="3"/>
      <c r="F12" s="4"/>
      <c r="G12" s="4"/>
      <c r="H12" s="4"/>
      <c r="I12" s="4"/>
      <c r="J12" s="4"/>
      <c r="K12" s="4"/>
      <c r="L12" s="4"/>
      <c r="M12" s="4"/>
      <c r="N12" s="1"/>
      <c r="O12" s="1"/>
      <c r="P12" s="1"/>
      <c r="Q12" s="1"/>
    </row>
    <row r="13" spans="1:17" ht="20.25">
      <c r="A13" s="3"/>
      <c r="B13" s="3"/>
      <c r="C13" s="3"/>
      <c r="D13" s="3"/>
      <c r="E13" s="3"/>
      <c r="F13" s="4"/>
      <c r="G13" s="4"/>
      <c r="H13" s="4"/>
      <c r="I13" s="4"/>
      <c r="J13" s="4"/>
      <c r="K13" s="4"/>
      <c r="L13" s="4"/>
      <c r="M13" s="4"/>
      <c r="N13" s="1"/>
      <c r="O13" s="1"/>
      <c r="P13" s="1"/>
      <c r="Q13" s="1"/>
    </row>
    <row r="14" spans="1:17" ht="2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1"/>
      <c r="O14" s="1"/>
      <c r="P14" s="1"/>
      <c r="Q14" s="1"/>
    </row>
    <row r="15" spans="1:17" ht="2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1"/>
      <c r="O15" s="1"/>
      <c r="P15" s="1"/>
      <c r="Q15" s="1"/>
    </row>
    <row r="16" spans="1:17" ht="18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1"/>
      <c r="O16" s="1"/>
      <c r="P16" s="1"/>
      <c r="Q16" s="1"/>
    </row>
    <row r="17" spans="1:17" ht="2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2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2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2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2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2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2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sheetProtection formatCells="0" formatColumns="0" formatRows="0" insertColumns="0" insertRows="0" insertHyperlinks="0" deleteColumns="0" deleteRows="0" sort="0" autoFilter="0" pivotTables="0"/>
  <mergeCells count="1">
    <mergeCell ref="C1:D2"/>
  </mergeCells>
  <conditionalFormatting sqref="A3:XFD11">
    <cfRule type="cellIs" dxfId="0" priority="2" operator="lessThan">
      <formula>-1</formula>
    </cfRule>
  </conditionalFormatting>
  <hyperlinks>
    <hyperlink ref="C1:D2" location="ورقة1!A2" tooltip="william alhasan" display="حساب ضريبة الدخل"/>
  </hyperlink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2020-03-10T12:16:12Z</dcterms:modified>
</cp:coreProperties>
</file>