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4370" windowHeight="685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A8" i="1" l="1"/>
  <c r="A9" i="1" l="1"/>
  <c r="C9" i="1" s="1"/>
  <c r="C5" i="1"/>
  <c r="C7" i="1"/>
  <c r="C3" i="1"/>
  <c r="A3" i="1"/>
  <c r="A4" i="1" s="1"/>
  <c r="A5" i="1" s="1"/>
  <c r="A6" i="1" s="1"/>
  <c r="A7" i="1" s="1"/>
  <c r="C8" i="1" s="1"/>
  <c r="C4" i="1" l="1"/>
  <c r="D4" i="1" s="1"/>
  <c r="C6" i="1"/>
  <c r="A10" i="1"/>
  <c r="A11" i="1" s="1"/>
  <c r="C11" i="1" s="1"/>
  <c r="D11" i="1" s="1"/>
  <c r="D5" i="1"/>
  <c r="D7" i="1"/>
  <c r="D8" i="1"/>
  <c r="D9" i="1"/>
  <c r="D6" i="1"/>
  <c r="C10" i="1" l="1"/>
  <c r="D10" i="1" s="1"/>
</calcChain>
</file>

<file path=xl/sharedStrings.xml><?xml version="1.0" encoding="utf-8"?>
<sst xmlns="http://schemas.openxmlformats.org/spreadsheetml/2006/main" count="12" uniqueCount="12">
  <si>
    <t>15000 معفى من الضريبة</t>
  </si>
  <si>
    <t>5%/250-5000</t>
  </si>
  <si>
    <t>7%/350-5000</t>
  </si>
  <si>
    <t>9%/450-5000</t>
  </si>
  <si>
    <t>11%/880-8000</t>
  </si>
  <si>
    <t>13%/1560-12000</t>
  </si>
  <si>
    <t>16%/2400-15000</t>
  </si>
  <si>
    <t>الضريبة</t>
  </si>
  <si>
    <t xml:space="preserve">الراتب والتعويضات </t>
  </si>
  <si>
    <t>قسط التامينات</t>
  </si>
  <si>
    <t>19%/1900-10000</t>
  </si>
  <si>
    <t>حساب ضريبة الدخل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</si>
</sst>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8"/>
      <color theme="3" tint="0.39997558519241921"/>
      <name val="Arial"/>
      <family val="2"/>
      <scheme val="minor"/>
    </font>
    <font>
      <u/>
      <sz val="11"/>
      <color theme="10"/>
      <name val="Arial"/>
      <family val="2"/>
      <charset val="178"/>
    </font>
    <font>
      <sz val="24"/>
      <color rgb="FF00B050"/>
      <name val="Arial"/>
      <family val="2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7DFF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5" borderId="0" xfId="0" applyFont="1" applyFill="1" applyAlignment="1"/>
    <xf numFmtId="0" fontId="1" fillId="5" borderId="0" xfId="0" applyFont="1" applyFill="1"/>
    <xf numFmtId="0" fontId="1" fillId="5" borderId="0" xfId="0" applyFont="1" applyFill="1" applyAlignment="1" applyProtection="1">
      <protection hidden="1"/>
    </xf>
    <xf numFmtId="0" fontId="1" fillId="5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9" fontId="5" fillId="4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/>
    <xf numFmtId="0" fontId="1" fillId="5" borderId="3" xfId="0" applyFont="1" applyFill="1" applyBorder="1" applyAlignment="1" applyProtection="1"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Protection="1"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locked="0"/>
    </xf>
    <xf numFmtId="0" fontId="7" fillId="6" borderId="11" xfId="1" applyFont="1" applyFill="1" applyBorder="1" applyAlignment="1" applyProtection="1">
      <alignment horizontal="center" vertical="center"/>
      <protection hidden="1"/>
    </xf>
    <xf numFmtId="0" fontId="7" fillId="6" borderId="12" xfId="1" applyFont="1" applyFill="1" applyBorder="1" applyAlignment="1" applyProtection="1">
      <alignment horizontal="center" vertical="center"/>
      <protection hidden="1"/>
    </xf>
    <xf numFmtId="0" fontId="7" fillId="6" borderId="9" xfId="1" applyFont="1" applyFill="1" applyBorder="1" applyAlignment="1" applyProtection="1">
      <alignment horizontal="center" vertical="center"/>
      <protection hidden="1"/>
    </xf>
    <xf numFmtId="0" fontId="7" fillId="6" borderId="10" xfId="1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2"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E7DFF1"/>
      <color rgb="FFC4B0DE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12"/>
  <sheetViews>
    <sheetView showGridLines="0" rightToLeft="1" tabSelected="1" workbookViewId="0">
      <pane ySplit="11" topLeftCell="A12" activePane="bottomLeft" state="frozen"/>
      <selection pane="bottomLeft" activeCell="A9" sqref="A9"/>
    </sheetView>
  </sheetViews>
  <sheetFormatPr defaultRowHeight="14.25" x14ac:dyDescent="0.2"/>
  <cols>
    <col min="1" max="1" width="28" customWidth="1"/>
    <col min="2" max="2" width="35.5" customWidth="1"/>
    <col min="3" max="3" width="16" customWidth="1"/>
    <col min="4" max="4" width="18.625" customWidth="1"/>
    <col min="5" max="5" width="9.5" bestFit="1" customWidth="1"/>
  </cols>
  <sheetData>
    <row r="1" spans="1:17" ht="27.75" thickTop="1" thickBot="1" x14ac:dyDescent="0.35">
      <c r="A1" s="2" t="s">
        <v>8</v>
      </c>
      <c r="B1" s="2" t="s">
        <v>9</v>
      </c>
      <c r="C1" s="18" t="s">
        <v>11</v>
      </c>
      <c r="D1" s="19"/>
      <c r="E1" s="10"/>
      <c r="F1" s="4"/>
      <c r="G1" s="4"/>
      <c r="H1" s="4"/>
      <c r="I1" s="4"/>
      <c r="J1" s="4"/>
      <c r="K1" s="4"/>
      <c r="L1" s="4"/>
      <c r="M1" s="4"/>
      <c r="N1" s="1"/>
      <c r="O1" s="1"/>
      <c r="P1" s="1"/>
      <c r="Q1" s="1"/>
    </row>
    <row r="2" spans="1:17" ht="27" thickTop="1" thickBot="1" x14ac:dyDescent="0.4">
      <c r="A2" s="17">
        <v>52000</v>
      </c>
      <c r="B2" s="17">
        <v>2000</v>
      </c>
      <c r="C2" s="20"/>
      <c r="D2" s="21"/>
      <c r="E2" s="3"/>
      <c r="F2" s="4"/>
      <c r="G2" s="4"/>
      <c r="H2" s="4"/>
      <c r="I2" s="4"/>
      <c r="J2" s="4"/>
      <c r="K2" s="4"/>
      <c r="L2" s="4"/>
      <c r="M2" s="4"/>
      <c r="N2" s="1"/>
      <c r="O2" s="1"/>
      <c r="P2" s="1"/>
      <c r="Q2" s="1"/>
    </row>
    <row r="3" spans="1:17" s="8" customFormat="1" ht="27" thickTop="1" thickBot="1" x14ac:dyDescent="0.4">
      <c r="A3" s="17">
        <f>A2-B2</f>
        <v>50000</v>
      </c>
      <c r="B3" s="9">
        <v>5555</v>
      </c>
      <c r="C3" s="15">
        <f>A3*9%</f>
        <v>4500</v>
      </c>
      <c r="D3" s="16" t="s">
        <v>7</v>
      </c>
      <c r="E3" s="11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</row>
    <row r="4" spans="1:17" s="8" customFormat="1" ht="27" thickTop="1" thickBot="1" x14ac:dyDescent="0.4">
      <c r="A4" s="17">
        <f>A3-15000</f>
        <v>35000</v>
      </c>
      <c r="B4" s="9" t="s">
        <v>0</v>
      </c>
      <c r="C4" s="15">
        <f>A4*9%</f>
        <v>3150</v>
      </c>
      <c r="D4" s="12">
        <f>C4+0</f>
        <v>3150</v>
      </c>
      <c r="E4" s="11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</row>
    <row r="5" spans="1:17" s="8" customFormat="1" ht="27" thickTop="1" thickBot="1" x14ac:dyDescent="0.4">
      <c r="A5" s="17">
        <f>A4-5000</f>
        <v>30000</v>
      </c>
      <c r="B5" s="9" t="s">
        <v>1</v>
      </c>
      <c r="C5" s="15">
        <f t="shared" ref="C5:C11" si="0">A5*9%</f>
        <v>2700</v>
      </c>
      <c r="D5" s="12">
        <f>C5+250</f>
        <v>2950</v>
      </c>
      <c r="E5" s="11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s="8" customFormat="1" ht="27" thickTop="1" thickBot="1" x14ac:dyDescent="0.4">
      <c r="A6" s="17">
        <f>A5-5000</f>
        <v>25000</v>
      </c>
      <c r="B6" s="9" t="s">
        <v>2</v>
      </c>
      <c r="C6" s="15">
        <f t="shared" si="0"/>
        <v>2250</v>
      </c>
      <c r="D6" s="13">
        <f>C6+350+250</f>
        <v>2850</v>
      </c>
      <c r="E6" s="5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s="8" customFormat="1" ht="27" thickTop="1" thickBot="1" x14ac:dyDescent="0.4">
      <c r="A7" s="17">
        <f>A6-5000</f>
        <v>20000</v>
      </c>
      <c r="B7" s="9" t="s">
        <v>3</v>
      </c>
      <c r="C7" s="15">
        <f t="shared" si="0"/>
        <v>1800</v>
      </c>
      <c r="D7" s="13">
        <f>C7+450+350+250</f>
        <v>2850</v>
      </c>
      <c r="E7" s="5"/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7"/>
    </row>
    <row r="8" spans="1:17" s="8" customFormat="1" ht="27" thickTop="1" thickBot="1" x14ac:dyDescent="0.4">
      <c r="A8" s="17">
        <f>A7-8000</f>
        <v>12000</v>
      </c>
      <c r="B8" s="9" t="s">
        <v>4</v>
      </c>
      <c r="C8" s="15">
        <f t="shared" si="0"/>
        <v>1080</v>
      </c>
      <c r="D8" s="12">
        <f>C8+880+450+350+250</f>
        <v>3010</v>
      </c>
      <c r="E8" s="11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</row>
    <row r="9" spans="1:17" s="8" customFormat="1" ht="27" thickTop="1" thickBot="1" x14ac:dyDescent="0.4">
      <c r="A9" s="17">
        <f>A8-12000</f>
        <v>0</v>
      </c>
      <c r="B9" s="9" t="s">
        <v>5</v>
      </c>
      <c r="C9" s="15">
        <f t="shared" si="0"/>
        <v>0</v>
      </c>
      <c r="D9" s="13">
        <f>C9+1560+880+450+350+250</f>
        <v>3490</v>
      </c>
      <c r="E9" s="5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s="8" customFormat="1" ht="27" thickTop="1" thickBot="1" x14ac:dyDescent="0.4">
      <c r="A10" s="17">
        <f>A9-15000</f>
        <v>-15000</v>
      </c>
      <c r="B10" s="9" t="s">
        <v>6</v>
      </c>
      <c r="C10" s="15">
        <f t="shared" si="0"/>
        <v>-1350</v>
      </c>
      <c r="D10" s="12">
        <f>C10+2400+1560+880+450+350+250</f>
        <v>4540</v>
      </c>
      <c r="E10" s="11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s="8" customFormat="1" ht="27" thickTop="1" thickBot="1" x14ac:dyDescent="0.4">
      <c r="A11" s="17">
        <f>A10-10000</f>
        <v>-25000</v>
      </c>
      <c r="B11" s="9" t="s">
        <v>10</v>
      </c>
      <c r="C11" s="15">
        <f t="shared" si="0"/>
        <v>-2250</v>
      </c>
      <c r="D11" s="14">
        <f>C11+1900+2400+1560+880+450+350+250</f>
        <v>5540</v>
      </c>
      <c r="E11" s="5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</row>
    <row r="12" spans="1:17" ht="21" thickTop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7" ht="20.25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7" ht="20.25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7" ht="20.2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7" ht="20.2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.25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0.25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.2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20.2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20.2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20.2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.2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20.2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0.2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20.2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20.2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20.2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20.2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20.2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20.2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20.2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20.2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20.2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20.2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0.2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20.2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20.2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20.2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20.25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20.2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20.2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20.2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20.2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20.2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20.2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20.2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20.2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20.2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20.2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20.2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20.2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20.2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20.2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20.2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20.2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20.2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20.2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20.2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20.2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20.2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20.2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20.2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20.2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20.2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20.2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20.2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20.25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20.25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20.25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20.25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20.25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20.25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20.25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20.25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20.25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20.25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20.25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20.25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20.25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20.25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20.25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20.25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20.25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20.25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20.25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20.25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20.25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20.25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20.25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20.25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20.25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20.25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20.25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20.25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20.25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20.25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20.25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20.25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20.25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20.25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20.25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20.25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20.25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20.25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20.25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20.25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20.25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20.25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20.25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20.25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</sheetData>
  <sheetProtection formatCells="0" formatColumns="0" formatRows="0" insertColumns="0" insertRows="0" insertHyperlinks="0" deleteColumns="0" deleteRows="0" sort="0" autoFilter="0" pivotTables="0"/>
  <mergeCells count="1">
    <mergeCell ref="C1:D2"/>
  </mergeCells>
  <conditionalFormatting sqref="C3:C11">
    <cfRule type="expression" dxfId="5" priority="8">
      <formula>C3&lt;=-1</formula>
    </cfRule>
  </conditionalFormatting>
  <conditionalFormatting sqref="A3:D11">
    <cfRule type="expression" dxfId="4" priority="7">
      <formula>A3&lt;=-1</formula>
    </cfRule>
  </conditionalFormatting>
  <conditionalFormatting sqref="B3:D11">
    <cfRule type="expression" dxfId="3" priority="4">
      <formula>A3&lt;=-1</formula>
    </cfRule>
  </conditionalFormatting>
  <conditionalFormatting sqref="B11">
    <cfRule type="expression" dxfId="2" priority="3">
      <formula>A11&lt;=-1</formula>
    </cfRule>
  </conditionalFormatting>
  <conditionalFormatting sqref="B9">
    <cfRule type="expression" dxfId="1" priority="2">
      <formula>A9&lt;=-1</formula>
    </cfRule>
  </conditionalFormatting>
  <conditionalFormatting sqref="B3:B8">
    <cfRule type="expression" dxfId="0" priority="1">
      <formula>A3&lt;=-1</formula>
    </cfRule>
  </conditionalFormatting>
  <hyperlinks>
    <hyperlink ref="C1:D2" location="ورقة1!A2" tooltip="william alhasan" display="حساب ضريبة الدخل"/>
  </hyperlink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2020-03-10T15:38:17Z</dcterms:modified>
</cp:coreProperties>
</file>