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hidePivotFieldList="1"/>
  <bookViews>
    <workbookView xWindow="0" yWindow="0" windowWidth="20490" windowHeight="7530"/>
  </bookViews>
  <sheets>
    <sheet name="إدارة المصروفات الشخصية" sheetId="1" r:id="rId1"/>
    <sheet name="الإحصائيات" sheetId="8" r:id="rId2"/>
    <sheet name="Data" sheetId="2" r:id="rId3"/>
    <sheet name="إدارة المصروفات الشخصية (2)" sheetId="3" state="hidden" r:id="rId4"/>
  </sheet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5" i="1" l="1"/>
  <c r="C2" i="1" l="1"/>
  <c r="C1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C3" i="1" l="1"/>
</calcChain>
</file>

<file path=xl/sharedStrings.xml><?xml version="1.0" encoding="utf-8"?>
<sst xmlns="http://schemas.openxmlformats.org/spreadsheetml/2006/main" count="101" uniqueCount="26">
  <si>
    <t>التسلسل</t>
  </si>
  <si>
    <t>تاريخ العملية</t>
  </si>
  <si>
    <t>التصنيف الرئيسي</t>
  </si>
  <si>
    <t>التصنيف الفرعي</t>
  </si>
  <si>
    <t>المبلغ</t>
  </si>
  <si>
    <t>البيان</t>
  </si>
  <si>
    <t>وارد</t>
  </si>
  <si>
    <t>صادر</t>
  </si>
  <si>
    <t>مرتب شهري</t>
  </si>
  <si>
    <t>عوائد استثمار</t>
  </si>
  <si>
    <t>عوائد إيجار</t>
  </si>
  <si>
    <t>أغذية</t>
  </si>
  <si>
    <t>ملابس</t>
  </si>
  <si>
    <t>صيانة</t>
  </si>
  <si>
    <t>منظفات</t>
  </si>
  <si>
    <t>طبابة</t>
  </si>
  <si>
    <t>مرتب</t>
  </si>
  <si>
    <t>إجمالي الوارد</t>
  </si>
  <si>
    <t>إجمالي الصادر</t>
  </si>
  <si>
    <t>المبلغ المتبقي في الميزانية</t>
  </si>
  <si>
    <t>Row Labels</t>
  </si>
  <si>
    <t>Jan</t>
  </si>
  <si>
    <t>Feb</t>
  </si>
  <si>
    <t>Mar</t>
  </si>
  <si>
    <t>Apr</t>
  </si>
  <si>
    <t>Sum of 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</si>
</sst>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د.ك.‏-3401]\ #,##0.00_-"/>
    <numFmt numFmtId="166" formatCode="&quot;د.ا.‏&quot;\ #,##0.000_-"/>
  </numFmts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rgb="FF00B05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6" tint="0.79998168889431442"/>
      </patternFill>
    </fill>
  </fills>
  <borders count="12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6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6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6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Alignment="1">
      <alignment horizontal="right" indent="2"/>
    </xf>
    <xf numFmtId="0" fontId="0" fillId="0" borderId="0" xfId="0" applyAlignment="1">
      <alignment horizontal="right" indent="1"/>
    </xf>
    <xf numFmtId="0" fontId="0" fillId="0" borderId="0" xfId="0" applyNumberForma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166" fontId="2" fillId="3" borderId="4" xfId="0" applyNumberFormat="1" applyFont="1" applyFill="1" applyBorder="1" applyAlignment="1">
      <alignment horizontal="center"/>
    </xf>
    <xf numFmtId="166" fontId="2" fillId="3" borderId="5" xfId="0" applyNumberFormat="1" applyFont="1" applyFill="1" applyBorder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166" fontId="3" fillId="3" borderId="7" xfId="0" applyNumberFormat="1" applyFont="1" applyFill="1" applyBorder="1" applyAlignment="1">
      <alignment horizontal="center"/>
    </xf>
    <xf numFmtId="166" fontId="4" fillId="3" borderId="10" xfId="0" applyNumberFormat="1" applyFont="1" applyFill="1" applyBorder="1" applyAlignment="1">
      <alignment horizontal="center"/>
    </xf>
    <xf numFmtId="166" fontId="4" fillId="3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4">
    <dxf>
      <numFmt numFmtId="166" formatCode="&quot;د.ا.‏&quot;\ #,##0.000_-"/>
    </dxf>
    <dxf>
      <numFmt numFmtId="0" formatCode="General"/>
    </dxf>
    <dxf>
      <numFmt numFmtId="165" formatCode="m/d/yyyy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ourses" refreshedDate="43114.64025462963" createdVersion="6" refreshedVersion="6" minRefreshableVersion="3" recordCount="16">
  <cacheSource type="worksheet">
    <worksheetSource name="Table1"/>
  </cacheSource>
  <cacheFields count="7">
    <cacheField name="التسلسل" numFmtId="1">
      <sharedItems containsSemiMixedTypes="0" containsString="0" containsNumber="1" containsInteger="1" minValue="1" maxValue="16"/>
    </cacheField>
    <cacheField name="تاريخ العملية" numFmtId="14">
      <sharedItems containsSemiMixedTypes="0" containsNonDate="0" containsDate="1" containsString="0" minDate="2018-01-01T00:00:00" maxDate="2018-04-03T00:00:00" count="9">
        <d v="2018-01-01T00:00:00"/>
        <d v="2018-01-02T00:00:00"/>
        <d v="2018-01-06T00:00:00"/>
        <d v="2018-03-01T00:00:00"/>
        <d v="2018-03-02T00:00:00"/>
        <d v="2018-03-03T00:00:00"/>
        <d v="2018-04-01T00:00:00"/>
        <d v="2018-04-02T00:00:00"/>
        <d v="2018-02-01T00:00:00"/>
      </sharedItems>
      <fieldGroup par="6" base="1">
        <rangePr groupBy="days" startDate="2018-01-01T00:00:00" endDate="2018-04-03T00:00:00"/>
        <groupItems count="368">
          <s v="&lt;1/1/2018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4/3/2018"/>
        </groupItems>
      </fieldGroup>
    </cacheField>
    <cacheField name="التصنيف الرئيسي" numFmtId="0">
      <sharedItems count="2">
        <s v="وارد"/>
        <s v="صادر"/>
      </sharedItems>
    </cacheField>
    <cacheField name="التصنيف الفرعي" numFmtId="0">
      <sharedItems count="8">
        <s v="مرتب شهري"/>
        <s v="أغذية"/>
        <s v="ملابس"/>
        <s v="عوائد استثمار"/>
        <s v="عوائد إيجار"/>
        <s v="صيانة"/>
        <s v="منظفات"/>
        <s v="طبابة"/>
      </sharedItems>
    </cacheField>
    <cacheField name="المبلغ" numFmtId="164">
      <sharedItems containsSemiMixedTypes="0" containsString="0" containsNumber="1" containsInteger="1" minValue="4" maxValue="1050"/>
    </cacheField>
    <cacheField name="البيان" numFmtId="0">
      <sharedItems/>
    </cacheField>
    <cacheField name="Months" numFmtId="0" databaseField="0">
      <fieldGroup base="1">
        <rangePr groupBy="months" startDate="2018-01-01T00:00:00" endDate="2018-04-03T00:00:00"/>
        <groupItems count="14">
          <s v="&lt;1/1/201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4/3/20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x v="0"/>
    <x v="0"/>
    <x v="0"/>
    <n v="1000"/>
    <s v="وارد - مرتب شهري"/>
  </r>
  <r>
    <n v="2"/>
    <x v="1"/>
    <x v="1"/>
    <x v="1"/>
    <n v="10"/>
    <s v=""/>
  </r>
  <r>
    <n v="3"/>
    <x v="1"/>
    <x v="1"/>
    <x v="2"/>
    <n v="50"/>
    <s v=""/>
  </r>
  <r>
    <n v="4"/>
    <x v="1"/>
    <x v="0"/>
    <x v="3"/>
    <n v="200"/>
    <s v="وارد - عوائد استثمار"/>
  </r>
  <r>
    <n v="5"/>
    <x v="2"/>
    <x v="1"/>
    <x v="1"/>
    <n v="25"/>
    <s v=""/>
  </r>
  <r>
    <n v="6"/>
    <x v="2"/>
    <x v="0"/>
    <x v="4"/>
    <n v="200"/>
    <s v="وارد - عوائد إيجار"/>
  </r>
  <r>
    <n v="7"/>
    <x v="3"/>
    <x v="1"/>
    <x v="2"/>
    <n v="39"/>
    <s v=""/>
  </r>
  <r>
    <n v="8"/>
    <x v="3"/>
    <x v="1"/>
    <x v="5"/>
    <n v="77"/>
    <s v=""/>
  </r>
  <r>
    <n v="9"/>
    <x v="4"/>
    <x v="1"/>
    <x v="1"/>
    <n v="15"/>
    <s v=""/>
  </r>
  <r>
    <n v="10"/>
    <x v="4"/>
    <x v="1"/>
    <x v="6"/>
    <n v="12"/>
    <s v=""/>
  </r>
  <r>
    <n v="11"/>
    <x v="4"/>
    <x v="1"/>
    <x v="1"/>
    <n v="14"/>
    <s v=""/>
  </r>
  <r>
    <n v="12"/>
    <x v="5"/>
    <x v="1"/>
    <x v="7"/>
    <n v="20"/>
    <s v=""/>
  </r>
  <r>
    <n v="13"/>
    <x v="6"/>
    <x v="1"/>
    <x v="6"/>
    <n v="4"/>
    <s v=""/>
  </r>
  <r>
    <n v="14"/>
    <x v="7"/>
    <x v="1"/>
    <x v="1"/>
    <n v="20"/>
    <s v=""/>
  </r>
  <r>
    <n v="15"/>
    <x v="3"/>
    <x v="1"/>
    <x v="1"/>
    <n v="20"/>
    <s v=""/>
  </r>
  <r>
    <n v="16"/>
    <x v="8"/>
    <x v="0"/>
    <x v="0"/>
    <n v="1050"/>
    <s v="وارد - مرتب شهري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3:B25" firstHeaderRow="1" firstDataRow="1" firstDataCol="1"/>
  <pivotFields count="7">
    <pivotField numFmtId="1" showAll="0"/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9">
        <item x="1"/>
        <item x="5"/>
        <item x="7"/>
        <item x="3"/>
        <item x="4"/>
        <item x="0"/>
        <item x="2"/>
        <item x="6"/>
        <item t="default"/>
      </items>
    </pivotField>
    <pivotField dataField="1" numFmtId="164" showAll="0"/>
    <pivotField showAll="0"/>
    <pivotField axis="axisRow" multipleItemSelectionAllowed="1" showAll="0" defaultSubtotal="0">
      <items count="14">
        <item sd="0" x="0"/>
        <item x="1"/>
        <item x="2"/>
        <item x="3"/>
        <item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3">
    <field x="6"/>
    <field x="2"/>
    <field x="3"/>
  </rowFields>
  <rowItems count="22">
    <i>
      <x v="1"/>
    </i>
    <i r="1">
      <x/>
    </i>
    <i r="2">
      <x/>
    </i>
    <i r="2">
      <x v="6"/>
    </i>
    <i r="1">
      <x v="1"/>
    </i>
    <i r="2">
      <x v="3"/>
    </i>
    <i r="2">
      <x v="4"/>
    </i>
    <i r="2">
      <x v="5"/>
    </i>
    <i>
      <x v="2"/>
    </i>
    <i r="1">
      <x v="1"/>
    </i>
    <i r="2">
      <x v="5"/>
    </i>
    <i>
      <x v="3"/>
    </i>
    <i r="1">
      <x/>
    </i>
    <i r="2">
      <x/>
    </i>
    <i r="2">
      <x v="1"/>
    </i>
    <i r="2">
      <x v="2"/>
    </i>
    <i r="2">
      <x v="6"/>
    </i>
    <i r="2">
      <x v="7"/>
    </i>
    <i>
      <x v="4"/>
    </i>
    <i r="1">
      <x/>
    </i>
    <i r="2">
      <x/>
    </i>
    <i r="2">
      <x v="7"/>
    </i>
  </rowItems>
  <colItems count="1">
    <i/>
  </colItems>
  <dataFields count="1">
    <dataField name="Sum of المبلغ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4:F20" totalsRowShown="0">
  <autoFilter ref="A4:F20"/>
  <tableColumns count="6">
    <tableColumn id="1" name="التسلسل" dataDxfId="3"/>
    <tableColumn id="2" name="تاريخ العملية" dataDxfId="2"/>
    <tableColumn id="3" name="التصنيف الرئيسي"/>
    <tableColumn id="4" name="التصنيف الفرعي"/>
    <tableColumn id="5" name="المبلغ" dataDxfId="0"/>
    <tableColumn id="6" name="البيان" dataDxfId="1">
      <calculatedColumnFormula>IF(Table1[[#This Row],[التصنيف الرئيسي]]="وارد","وارد - " &amp;Table1[[#This Row],[التصنيف الفرعي]],"")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A3" totalsRowShown="0">
  <autoFilter ref="A1:A3"/>
  <tableColumns count="1">
    <tableColumn id="1" name="التصنيف الرئيسي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3" name="وارد" displayName="وارد" ref="C1:C4" totalsRowShown="0">
  <autoFilter ref="C1:C4"/>
  <tableColumns count="1">
    <tableColumn id="1" name="وارد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صادر" displayName="صادر" ref="E1:E6" totalsRowShown="0">
  <autoFilter ref="E1:E6"/>
  <tableColumns count="1">
    <tableColumn id="1" name="صادر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6" displayName="Table16" ref="A1:F16" totalsRowShown="0">
  <autoFilter ref="A1:F16"/>
  <tableColumns count="6">
    <tableColumn id="1" name="التسلسل"/>
    <tableColumn id="2" name="تاريخ العملية"/>
    <tableColumn id="3" name="التصنيف الرئيسي"/>
    <tableColumn id="4" name="التصنيف الفرعي"/>
    <tableColumn id="5" name="المبلغ"/>
    <tableColumn id="6" name="البيان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rightToLeft="1" tabSelected="1" zoomScale="118" zoomScaleNormal="118" workbookViewId="0">
      <selection activeCell="F2" sqref="F2"/>
    </sheetView>
  </sheetViews>
  <sheetFormatPr defaultRowHeight="14.25" x14ac:dyDescent="0.2"/>
  <cols>
    <col min="2" max="2" width="12.25" bestFit="1" customWidth="1"/>
    <col min="3" max="3" width="15.875" bestFit="1" customWidth="1"/>
    <col min="4" max="4" width="26.875" customWidth="1"/>
    <col min="5" max="5" width="13.75" style="16" customWidth="1"/>
    <col min="6" max="6" width="47.75" customWidth="1"/>
  </cols>
  <sheetData>
    <row r="1" spans="1:6" s="2" customFormat="1" ht="20.100000000000001" customHeight="1" x14ac:dyDescent="0.25">
      <c r="A1" s="9" t="s">
        <v>17</v>
      </c>
      <c r="B1" s="10"/>
      <c r="C1" s="17">
        <f>SUMIF(Table1[التصنيف الرئيسي],"وارد",Table1[المبلغ])</f>
        <v>2450</v>
      </c>
      <c r="D1" s="18"/>
      <c r="E1" s="15"/>
    </row>
    <row r="2" spans="1:6" s="2" customFormat="1" ht="20.100000000000001" customHeight="1" x14ac:dyDescent="0.25">
      <c r="A2" s="11" t="s">
        <v>18</v>
      </c>
      <c r="B2" s="12"/>
      <c r="C2" s="19">
        <f>SUMIF(Table1[التصنيف الرئيسي],"صادر",Table1[المبلغ])</f>
        <v>306</v>
      </c>
      <c r="D2" s="20"/>
      <c r="E2" s="15"/>
    </row>
    <row r="3" spans="1:6" s="2" customFormat="1" ht="20.100000000000001" customHeight="1" x14ac:dyDescent="0.25">
      <c r="A3" s="13" t="s">
        <v>19</v>
      </c>
      <c r="B3" s="14"/>
      <c r="C3" s="21">
        <f>C1-C2</f>
        <v>2144</v>
      </c>
      <c r="D3" s="22"/>
      <c r="E3" s="15"/>
    </row>
    <row r="4" spans="1:6" x14ac:dyDescent="0.2">
      <c r="A4" t="s">
        <v>0</v>
      </c>
      <c r="B4" t="s">
        <v>1</v>
      </c>
      <c r="C4" t="s">
        <v>2</v>
      </c>
      <c r="D4" t="s">
        <v>3</v>
      </c>
      <c r="E4" s="16" t="s">
        <v>4</v>
      </c>
      <c r="F4" t="s">
        <v>5</v>
      </c>
    </row>
    <row r="5" spans="1:6" x14ac:dyDescent="0.2">
      <c r="A5" s="3">
        <v>1</v>
      </c>
      <c r="B5" s="1">
        <v>43101</v>
      </c>
      <c r="C5" t="s">
        <v>6</v>
      </c>
      <c r="D5" t="s">
        <v>8</v>
      </c>
      <c r="E5" s="16">
        <v>1000</v>
      </c>
      <c r="F5" t="str">
        <f>IF(Table1[[#This Row],[التصنيف الرئيسي]]="وارد","وارد - " &amp;Table1[[#This Row],[التصنيف الفرعي]],"")</f>
        <v>وارد - مرتب شهري</v>
      </c>
    </row>
    <row r="6" spans="1:6" x14ac:dyDescent="0.2">
      <c r="A6" s="3">
        <v>2</v>
      </c>
      <c r="B6" s="1">
        <v>43102</v>
      </c>
      <c r="C6" t="s">
        <v>7</v>
      </c>
      <c r="D6" t="s">
        <v>11</v>
      </c>
      <c r="E6" s="16">
        <v>10</v>
      </c>
      <c r="F6" t="str">
        <f>IF(Table1[[#This Row],[التصنيف الرئيسي]]="وارد","وارد - " &amp;Table1[[#This Row],[التصنيف الفرعي]],"")</f>
        <v/>
      </c>
    </row>
    <row r="7" spans="1:6" x14ac:dyDescent="0.2">
      <c r="A7" s="3">
        <v>3</v>
      </c>
      <c r="B7" s="1">
        <v>43102</v>
      </c>
      <c r="C7" t="s">
        <v>7</v>
      </c>
      <c r="D7" t="s">
        <v>12</v>
      </c>
      <c r="E7" s="16">
        <v>50</v>
      </c>
      <c r="F7" t="str">
        <f>IF(Table1[[#This Row],[التصنيف الرئيسي]]="وارد","وارد - " &amp;Table1[[#This Row],[التصنيف الفرعي]],"")</f>
        <v/>
      </c>
    </row>
    <row r="8" spans="1:6" x14ac:dyDescent="0.2">
      <c r="A8" s="3">
        <v>4</v>
      </c>
      <c r="B8" s="1">
        <v>43102</v>
      </c>
      <c r="C8" t="s">
        <v>6</v>
      </c>
      <c r="D8" t="s">
        <v>9</v>
      </c>
      <c r="E8" s="16">
        <v>200</v>
      </c>
      <c r="F8" t="str">
        <f>IF(Table1[[#This Row],[التصنيف الرئيسي]]="وارد","وارد - " &amp;Table1[[#This Row],[التصنيف الفرعي]],"")</f>
        <v>وارد - عوائد استثمار</v>
      </c>
    </row>
    <row r="9" spans="1:6" x14ac:dyDescent="0.2">
      <c r="A9" s="3">
        <v>5</v>
      </c>
      <c r="B9" s="1">
        <v>43106</v>
      </c>
      <c r="C9" t="s">
        <v>7</v>
      </c>
      <c r="D9" t="s">
        <v>11</v>
      </c>
      <c r="E9" s="16">
        <v>25</v>
      </c>
      <c r="F9" t="str">
        <f>IF(Table1[[#This Row],[التصنيف الرئيسي]]="وارد","وارد - " &amp;Table1[[#This Row],[التصنيف الفرعي]],"")</f>
        <v/>
      </c>
    </row>
    <row r="10" spans="1:6" x14ac:dyDescent="0.2">
      <c r="A10" s="3">
        <v>6</v>
      </c>
      <c r="B10" s="1">
        <v>43106</v>
      </c>
      <c r="C10" t="s">
        <v>6</v>
      </c>
      <c r="D10" t="s">
        <v>10</v>
      </c>
      <c r="E10" s="16">
        <v>200</v>
      </c>
      <c r="F10" t="str">
        <f>IF(Table1[[#This Row],[التصنيف الرئيسي]]="وارد","وارد - " &amp;Table1[[#This Row],[التصنيف الفرعي]],"")</f>
        <v>وارد - عوائد إيجار</v>
      </c>
    </row>
    <row r="11" spans="1:6" x14ac:dyDescent="0.2">
      <c r="A11" s="3">
        <v>7</v>
      </c>
      <c r="B11" s="1">
        <v>43160</v>
      </c>
      <c r="C11" t="s">
        <v>7</v>
      </c>
      <c r="D11" t="s">
        <v>12</v>
      </c>
      <c r="E11" s="16">
        <v>39</v>
      </c>
      <c r="F11" t="str">
        <f>IF(Table1[[#This Row],[التصنيف الرئيسي]]="وارد","وارد - " &amp;Table1[[#This Row],[التصنيف الفرعي]],"")</f>
        <v/>
      </c>
    </row>
    <row r="12" spans="1:6" x14ac:dyDescent="0.2">
      <c r="A12" s="3">
        <v>8</v>
      </c>
      <c r="B12" s="1">
        <v>43160</v>
      </c>
      <c r="C12" t="s">
        <v>7</v>
      </c>
      <c r="D12" t="s">
        <v>13</v>
      </c>
      <c r="E12" s="16">
        <v>77</v>
      </c>
      <c r="F12" t="str">
        <f>IF(Table1[[#This Row],[التصنيف الرئيسي]]="وارد","وارد - " &amp;Table1[[#This Row],[التصنيف الفرعي]],"")</f>
        <v/>
      </c>
    </row>
    <row r="13" spans="1:6" x14ac:dyDescent="0.2">
      <c r="A13" s="3">
        <v>9</v>
      </c>
      <c r="B13" s="1">
        <v>43161</v>
      </c>
      <c r="C13" t="s">
        <v>7</v>
      </c>
      <c r="D13" t="s">
        <v>11</v>
      </c>
      <c r="E13" s="16">
        <v>15</v>
      </c>
      <c r="F13" t="str">
        <f>IF(Table1[[#This Row],[التصنيف الرئيسي]]="وارد","وارد - " &amp;Table1[[#This Row],[التصنيف الفرعي]],"")</f>
        <v/>
      </c>
    </row>
    <row r="14" spans="1:6" x14ac:dyDescent="0.2">
      <c r="A14" s="3">
        <v>10</v>
      </c>
      <c r="B14" s="1">
        <v>43161</v>
      </c>
      <c r="C14" t="s">
        <v>7</v>
      </c>
      <c r="D14" t="s">
        <v>14</v>
      </c>
      <c r="E14" s="16">
        <v>12</v>
      </c>
      <c r="F14" t="str">
        <f>IF(Table1[[#This Row],[التصنيف الرئيسي]]="وارد","وارد - " &amp;Table1[[#This Row],[التصنيف الفرعي]],"")</f>
        <v/>
      </c>
    </row>
    <row r="15" spans="1:6" x14ac:dyDescent="0.2">
      <c r="A15" s="3">
        <v>11</v>
      </c>
      <c r="B15" s="1">
        <v>43161</v>
      </c>
      <c r="C15" t="s">
        <v>7</v>
      </c>
      <c r="D15" t="s">
        <v>11</v>
      </c>
      <c r="E15" s="16">
        <v>14</v>
      </c>
      <c r="F15" t="str">
        <f>IF(Table1[[#This Row],[التصنيف الرئيسي]]="وارد","وارد - " &amp;Table1[[#This Row],[التصنيف الفرعي]],"")</f>
        <v/>
      </c>
    </row>
    <row r="16" spans="1:6" x14ac:dyDescent="0.2">
      <c r="A16" s="3">
        <v>12</v>
      </c>
      <c r="B16" s="1">
        <v>43162</v>
      </c>
      <c r="C16" t="s">
        <v>7</v>
      </c>
      <c r="D16" t="s">
        <v>15</v>
      </c>
      <c r="E16" s="16">
        <v>20</v>
      </c>
      <c r="F16" t="str">
        <f>IF(Table1[[#This Row],[التصنيف الرئيسي]]="وارد","وارد - " &amp;Table1[[#This Row],[التصنيف الفرعي]],"")</f>
        <v/>
      </c>
    </row>
    <row r="17" spans="1:6" x14ac:dyDescent="0.2">
      <c r="A17" s="3">
        <v>13</v>
      </c>
      <c r="B17" s="1">
        <v>43191</v>
      </c>
      <c r="C17" t="s">
        <v>7</v>
      </c>
      <c r="D17" t="s">
        <v>14</v>
      </c>
      <c r="E17" s="16">
        <v>4</v>
      </c>
      <c r="F17" t="str">
        <f>IF(Table1[[#This Row],[التصنيف الرئيسي]]="وارد","وارد - " &amp;Table1[[#This Row],[التصنيف الفرعي]],"")</f>
        <v/>
      </c>
    </row>
    <row r="18" spans="1:6" x14ac:dyDescent="0.2">
      <c r="A18" s="3">
        <v>14</v>
      </c>
      <c r="B18" s="1">
        <v>43192</v>
      </c>
      <c r="C18" t="s">
        <v>7</v>
      </c>
      <c r="D18" t="s">
        <v>11</v>
      </c>
      <c r="E18" s="16">
        <v>20</v>
      </c>
      <c r="F18" t="str">
        <f>IF(Table1[[#This Row],[التصنيف الرئيسي]]="وارد","وارد - " &amp;Table1[[#This Row],[التصنيف الفرعي]],"")</f>
        <v/>
      </c>
    </row>
    <row r="19" spans="1:6" x14ac:dyDescent="0.2">
      <c r="A19" s="3">
        <v>15</v>
      </c>
      <c r="B19" s="1">
        <v>43160</v>
      </c>
      <c r="C19" t="s">
        <v>7</v>
      </c>
      <c r="D19" t="s">
        <v>11</v>
      </c>
      <c r="E19" s="16">
        <v>20</v>
      </c>
      <c r="F19" t="str">
        <f>IF(Table1[[#This Row],[التصنيف الرئيسي]]="وارد","وارد - " &amp;Table1[[#This Row],[التصنيف الفرعي]],"")</f>
        <v/>
      </c>
    </row>
    <row r="20" spans="1:6" x14ac:dyDescent="0.2">
      <c r="A20" s="3">
        <v>16</v>
      </c>
      <c r="B20" s="1">
        <v>43132</v>
      </c>
      <c r="C20" t="s">
        <v>6</v>
      </c>
      <c r="D20" t="s">
        <v>8</v>
      </c>
      <c r="E20" s="16">
        <v>1050</v>
      </c>
      <c r="F20" s="8" t="str">
        <f>IF(Table1[[#This Row],[التصنيف الرئيسي]]="وارد","وارد - " &amp;Table1[[#This Row],[التصنيف الفرعي]],"")</f>
        <v>وارد - مرتب شهري</v>
      </c>
    </row>
  </sheetData>
  <mergeCells count="6">
    <mergeCell ref="A1:B1"/>
    <mergeCell ref="A2:B2"/>
    <mergeCell ref="A3:B3"/>
    <mergeCell ref="C1:D1"/>
    <mergeCell ref="C2:D2"/>
    <mergeCell ref="C3:D3"/>
  </mergeCells>
  <dataValidations count="1">
    <dataValidation type="list" allowBlank="1" showInputMessage="1" showErrorMessage="1" sqref="D5:D20">
      <formula1>INDIRECT(C5)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Data!$A$2:$A$3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5"/>
  <sheetViews>
    <sheetView rightToLeft="1" topLeftCell="A7" workbookViewId="0">
      <selection activeCell="A22" sqref="A22"/>
    </sheetView>
  </sheetViews>
  <sheetFormatPr defaultRowHeight="14.25" x14ac:dyDescent="0.2"/>
  <cols>
    <col min="1" max="1" width="15.875" bestFit="1" customWidth="1"/>
    <col min="2" max="2" width="11.75" bestFit="1" customWidth="1"/>
  </cols>
  <sheetData>
    <row r="3" spans="1:2" x14ac:dyDescent="0.2">
      <c r="A3" s="4" t="s">
        <v>20</v>
      </c>
      <c r="B3" t="s">
        <v>25</v>
      </c>
    </row>
    <row r="4" spans="1:2" x14ac:dyDescent="0.2">
      <c r="A4" s="5" t="s">
        <v>21</v>
      </c>
      <c r="B4" s="8"/>
    </row>
    <row r="5" spans="1:2" x14ac:dyDescent="0.2">
      <c r="A5" s="7" t="s">
        <v>7</v>
      </c>
      <c r="B5" s="8">
        <v>85</v>
      </c>
    </row>
    <row r="6" spans="1:2" x14ac:dyDescent="0.2">
      <c r="A6" s="6" t="s">
        <v>11</v>
      </c>
      <c r="B6" s="8">
        <v>35</v>
      </c>
    </row>
    <row r="7" spans="1:2" x14ac:dyDescent="0.2">
      <c r="A7" s="6" t="s">
        <v>12</v>
      </c>
      <c r="B7" s="8">
        <v>50</v>
      </c>
    </row>
    <row r="8" spans="1:2" x14ac:dyDescent="0.2">
      <c r="A8" s="7" t="s">
        <v>6</v>
      </c>
      <c r="B8" s="8">
        <v>1400</v>
      </c>
    </row>
    <row r="9" spans="1:2" x14ac:dyDescent="0.2">
      <c r="A9" s="6" t="s">
        <v>9</v>
      </c>
      <c r="B9" s="8">
        <v>200</v>
      </c>
    </row>
    <row r="10" spans="1:2" x14ac:dyDescent="0.2">
      <c r="A10" s="6" t="s">
        <v>10</v>
      </c>
      <c r="B10" s="8">
        <v>200</v>
      </c>
    </row>
    <row r="11" spans="1:2" x14ac:dyDescent="0.2">
      <c r="A11" s="6" t="s">
        <v>8</v>
      </c>
      <c r="B11" s="8">
        <v>1000</v>
      </c>
    </row>
    <row r="12" spans="1:2" x14ac:dyDescent="0.2">
      <c r="A12" s="5" t="s">
        <v>22</v>
      </c>
      <c r="B12" s="8"/>
    </row>
    <row r="13" spans="1:2" x14ac:dyDescent="0.2">
      <c r="A13" s="7" t="s">
        <v>6</v>
      </c>
      <c r="B13" s="8">
        <v>1050</v>
      </c>
    </row>
    <row r="14" spans="1:2" x14ac:dyDescent="0.2">
      <c r="A14" s="6" t="s">
        <v>8</v>
      </c>
      <c r="B14" s="8">
        <v>1050</v>
      </c>
    </row>
    <row r="15" spans="1:2" x14ac:dyDescent="0.2">
      <c r="A15" s="5" t="s">
        <v>23</v>
      </c>
      <c r="B15" s="8"/>
    </row>
    <row r="16" spans="1:2" x14ac:dyDescent="0.2">
      <c r="A16" s="7" t="s">
        <v>7</v>
      </c>
      <c r="B16" s="8">
        <v>197</v>
      </c>
    </row>
    <row r="17" spans="1:2" x14ac:dyDescent="0.2">
      <c r="A17" s="6" t="s">
        <v>11</v>
      </c>
      <c r="B17" s="8">
        <v>49</v>
      </c>
    </row>
    <row r="18" spans="1:2" x14ac:dyDescent="0.2">
      <c r="A18" s="6" t="s">
        <v>13</v>
      </c>
      <c r="B18" s="8">
        <v>77</v>
      </c>
    </row>
    <row r="19" spans="1:2" x14ac:dyDescent="0.2">
      <c r="A19" s="6" t="s">
        <v>15</v>
      </c>
      <c r="B19" s="8">
        <v>20</v>
      </c>
    </row>
    <row r="20" spans="1:2" x14ac:dyDescent="0.2">
      <c r="A20" s="6" t="s">
        <v>12</v>
      </c>
      <c r="B20" s="8">
        <v>39</v>
      </c>
    </row>
    <row r="21" spans="1:2" x14ac:dyDescent="0.2">
      <c r="A21" s="6" t="s">
        <v>14</v>
      </c>
      <c r="B21" s="8">
        <v>12</v>
      </c>
    </row>
    <row r="22" spans="1:2" x14ac:dyDescent="0.2">
      <c r="A22" s="5" t="s">
        <v>24</v>
      </c>
      <c r="B22" s="8"/>
    </row>
    <row r="23" spans="1:2" x14ac:dyDescent="0.2">
      <c r="A23" s="7" t="s">
        <v>7</v>
      </c>
      <c r="B23" s="8">
        <v>24</v>
      </c>
    </row>
    <row r="24" spans="1:2" x14ac:dyDescent="0.2">
      <c r="A24" s="6" t="s">
        <v>11</v>
      </c>
      <c r="B24" s="8">
        <v>20</v>
      </c>
    </row>
    <row r="25" spans="1:2" x14ac:dyDescent="0.2">
      <c r="A25" s="6" t="s">
        <v>14</v>
      </c>
      <c r="B25" s="8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workbookViewId="0">
      <selection activeCell="C8" sqref="C8"/>
    </sheetView>
  </sheetViews>
  <sheetFormatPr defaultRowHeight="14.25" x14ac:dyDescent="0.2"/>
  <cols>
    <col min="1" max="1" width="20.875" customWidth="1"/>
    <col min="3" max="3" width="16.75" customWidth="1"/>
    <col min="5" max="5" width="19.375" customWidth="1"/>
  </cols>
  <sheetData>
    <row r="1" spans="1:5" x14ac:dyDescent="0.2">
      <c r="A1" t="s">
        <v>2</v>
      </c>
      <c r="C1" t="s">
        <v>6</v>
      </c>
      <c r="E1" t="s">
        <v>7</v>
      </c>
    </row>
    <row r="2" spans="1:5" x14ac:dyDescent="0.2">
      <c r="A2" t="s">
        <v>6</v>
      </c>
      <c r="C2" t="s">
        <v>8</v>
      </c>
      <c r="E2" t="s">
        <v>11</v>
      </c>
    </row>
    <row r="3" spans="1:5" x14ac:dyDescent="0.2">
      <c r="A3" t="s">
        <v>7</v>
      </c>
      <c r="C3" t="s">
        <v>9</v>
      </c>
      <c r="E3" t="s">
        <v>12</v>
      </c>
    </row>
    <row r="4" spans="1:5" x14ac:dyDescent="0.2">
      <c r="C4" t="s">
        <v>10</v>
      </c>
      <c r="E4" t="s">
        <v>13</v>
      </c>
    </row>
    <row r="5" spans="1:5" x14ac:dyDescent="0.2">
      <c r="E5" t="s">
        <v>14</v>
      </c>
    </row>
    <row r="6" spans="1:5" x14ac:dyDescent="0.2">
      <c r="E6" t="s">
        <v>15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rightToLeft="1" workbookViewId="0">
      <selection activeCell="B23" sqref="B23"/>
    </sheetView>
  </sheetViews>
  <sheetFormatPr defaultRowHeight="14.25" x14ac:dyDescent="0.2"/>
  <cols>
    <col min="2" max="2" width="11.875" customWidth="1"/>
    <col min="3" max="3" width="15.25" customWidth="1"/>
    <col min="4" max="4" width="26.875" customWidth="1"/>
    <col min="5" max="5" width="13.75" customWidth="1"/>
    <col min="6" max="6" width="18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s="1">
        <v>43101</v>
      </c>
      <c r="C2" t="s">
        <v>6</v>
      </c>
      <c r="D2" t="s">
        <v>8</v>
      </c>
      <c r="E2">
        <v>4000</v>
      </c>
      <c r="F2" t="s">
        <v>16</v>
      </c>
    </row>
    <row r="3" spans="1:6" x14ac:dyDescent="0.2">
      <c r="A3">
        <v>2</v>
      </c>
      <c r="B3" s="1">
        <v>43101</v>
      </c>
      <c r="C3" t="s">
        <v>7</v>
      </c>
      <c r="D3" t="s">
        <v>8</v>
      </c>
    </row>
    <row r="4" spans="1:6" x14ac:dyDescent="0.2">
      <c r="A4">
        <v>3</v>
      </c>
      <c r="B4" s="1">
        <v>43101</v>
      </c>
      <c r="D4" t="s">
        <v>8</v>
      </c>
    </row>
    <row r="5" spans="1:6" x14ac:dyDescent="0.2">
      <c r="A5">
        <v>4</v>
      </c>
      <c r="B5" s="1">
        <v>43132</v>
      </c>
      <c r="D5" t="s">
        <v>8</v>
      </c>
    </row>
    <row r="6" spans="1:6" x14ac:dyDescent="0.2">
      <c r="A6">
        <v>5</v>
      </c>
      <c r="B6" s="1">
        <v>43160</v>
      </c>
      <c r="D6" t="s">
        <v>8</v>
      </c>
    </row>
    <row r="7" spans="1:6" x14ac:dyDescent="0.2">
      <c r="A7">
        <v>6</v>
      </c>
      <c r="B7" s="1">
        <v>43191</v>
      </c>
      <c r="D7" t="s">
        <v>8</v>
      </c>
    </row>
    <row r="8" spans="1:6" x14ac:dyDescent="0.2">
      <c r="A8">
        <v>7</v>
      </c>
      <c r="B8" s="1">
        <v>43191</v>
      </c>
      <c r="D8" t="s">
        <v>8</v>
      </c>
    </row>
    <row r="9" spans="1:6" x14ac:dyDescent="0.2">
      <c r="A9">
        <v>8</v>
      </c>
      <c r="B9" s="1">
        <v>43191</v>
      </c>
      <c r="D9" t="s">
        <v>8</v>
      </c>
    </row>
    <row r="10" spans="1:6" x14ac:dyDescent="0.2">
      <c r="A10">
        <v>9</v>
      </c>
      <c r="B10" s="1">
        <v>43191</v>
      </c>
      <c r="D10" t="s">
        <v>8</v>
      </c>
    </row>
    <row r="11" spans="1:6" x14ac:dyDescent="0.2">
      <c r="A11">
        <v>10</v>
      </c>
      <c r="B11" s="1">
        <v>43221</v>
      </c>
      <c r="D11" t="s">
        <v>8</v>
      </c>
    </row>
    <row r="12" spans="1:6" x14ac:dyDescent="0.2">
      <c r="A12">
        <v>11</v>
      </c>
      <c r="B12" s="1">
        <v>43221</v>
      </c>
      <c r="D12" t="s">
        <v>8</v>
      </c>
    </row>
    <row r="13" spans="1:6" x14ac:dyDescent="0.2">
      <c r="A13">
        <v>12</v>
      </c>
      <c r="B13" s="1">
        <v>43221</v>
      </c>
      <c r="D13" t="s">
        <v>8</v>
      </c>
    </row>
    <row r="14" spans="1:6" x14ac:dyDescent="0.2">
      <c r="A14">
        <v>13</v>
      </c>
      <c r="B14" s="1">
        <v>43282</v>
      </c>
      <c r="D14" t="s">
        <v>8</v>
      </c>
    </row>
    <row r="15" spans="1:6" x14ac:dyDescent="0.2">
      <c r="A15">
        <v>14</v>
      </c>
      <c r="B15" s="1">
        <v>43313</v>
      </c>
      <c r="D15" t="s">
        <v>8</v>
      </c>
    </row>
    <row r="16" spans="1:6" x14ac:dyDescent="0.2">
      <c r="A16">
        <v>15</v>
      </c>
      <c r="B16" s="1">
        <v>43313</v>
      </c>
    </row>
  </sheetData>
  <dataValidations count="1">
    <dataValidation type="list" allowBlank="1" showInputMessage="1" showErrorMessage="1" sqref="D2:D16">
      <formula1>INDIRECT($C$2)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Data!$A$2:$A$3</xm:f>
          </x14:formula1>
          <xm:sqref>C2:C16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إدارة المصروفات الشخصية</vt:lpstr>
      <vt:lpstr>الإحصائيات</vt:lpstr>
      <vt:lpstr>Data</vt:lpstr>
      <vt:lpstr>إدارة المصروفات الشخصية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Courses</dc:creator>
  <cp:lastModifiedBy>salloum</cp:lastModifiedBy>
  <dcterms:created xsi:type="dcterms:W3CDTF">2018-01-04T11:55:42Z</dcterms:created>
  <dcterms:modified xsi:type="dcterms:W3CDTF">2018-05-16T17:46:58Z</dcterms:modified>
</cp:coreProperties>
</file>