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9180" windowHeight="6440"/>
  </bookViews>
  <sheets>
    <sheet name="نتائج المتدربين 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" i="2" l="1"/>
  <c r="N8" i="2" l="1" a="1"/>
  <c r="N8" i="2"/>
  <c r="N9" i="2" a="1"/>
  <c r="N9" i="2"/>
  <c r="N10" i="2" a="1"/>
  <c r="N10" i="2"/>
  <c r="N11" i="2" a="1"/>
  <c r="N11" i="2"/>
  <c r="N12" i="2" a="1"/>
  <c r="N12" i="2"/>
  <c r="N13" i="2" a="1"/>
  <c r="N13" i="2"/>
  <c r="N14" i="2" a="1"/>
  <c r="N14" i="2"/>
  <c r="N15" i="2" a="1"/>
  <c r="N15" i="2"/>
  <c r="N16" i="2" a="1"/>
  <c r="N16" i="2"/>
  <c r="N17" i="2" a="1"/>
  <c r="N17" i="2"/>
  <c r="N18" i="2" a="1"/>
  <c r="N18" i="2"/>
  <c r="N19" i="2" a="1"/>
  <c r="N19" i="2"/>
  <c r="N20" i="2" a="1"/>
  <c r="N20" i="2"/>
  <c r="N21" i="2" a="1"/>
  <c r="N21" i="2"/>
  <c r="N22" i="2" a="1"/>
  <c r="N22" i="2"/>
  <c r="N23" i="2" a="1"/>
  <c r="N23" i="2"/>
  <c r="N24" i="2" a="1"/>
  <c r="N24" i="2"/>
  <c r="N25" i="2" a="1"/>
  <c r="N25" i="2"/>
  <c r="N26" i="2" a="1"/>
  <c r="N26" i="2"/>
  <c r="N27" i="2" a="1"/>
  <c r="N27" i="2"/>
  <c r="N28" i="2" a="1"/>
  <c r="N28" i="2"/>
  <c r="N29" i="2" a="1"/>
  <c r="N29" i="2"/>
  <c r="N30" i="2" a="1"/>
  <c r="N30" i="2"/>
  <c r="N31" i="2" a="1"/>
  <c r="N31" i="2"/>
  <c r="N32" i="2" a="1"/>
  <c r="N32" i="2"/>
  <c r="N33" i="2" a="1"/>
  <c r="N33" i="2"/>
  <c r="N34" i="2" a="1"/>
  <c r="N34" i="2"/>
  <c r="N35" i="2" a="1"/>
  <c r="N35" i="2"/>
  <c r="N36" i="2" a="1"/>
  <c r="N36" i="2"/>
  <c r="N37" i="2" a="1"/>
  <c r="N37" i="2"/>
  <c r="N38" i="2" a="1"/>
  <c r="N38" i="2"/>
  <c r="N39" i="2" a="1"/>
  <c r="N39" i="2"/>
  <c r="N40" i="2" a="1"/>
  <c r="N40" i="2"/>
  <c r="N41" i="2" a="1"/>
  <c r="N41" i="2"/>
  <c r="N42" i="2" a="1"/>
  <c r="N42" i="2"/>
  <c r="N43" i="2" a="1"/>
  <c r="N43" i="2"/>
  <c r="N44" i="2" a="1"/>
  <c r="N44" i="2"/>
  <c r="N45" i="2" a="1"/>
  <c r="N45" i="2"/>
  <c r="N46" i="2" a="1"/>
  <c r="N46" i="2"/>
  <c r="N47" i="2" a="1"/>
  <c r="N47" i="2"/>
  <c r="N48" i="2" a="1"/>
  <c r="N48" i="2"/>
  <c r="N49" i="2" a="1"/>
  <c r="N49" i="2"/>
  <c r="N50" i="2" a="1"/>
  <c r="N50" i="2"/>
  <c r="N51" i="2" a="1"/>
  <c r="N51" i="2"/>
  <c r="N52" i="2" a="1"/>
  <c r="N52" i="2"/>
  <c r="N53" i="2" a="1"/>
  <c r="N53" i="2"/>
  <c r="N54" i="2" a="1"/>
  <c r="N54" i="2"/>
  <c r="N55" i="2" a="1"/>
  <c r="N55" i="2"/>
  <c r="N7" i="2" a="1"/>
  <c r="N7" i="2"/>
  <c r="P8" i="2" a="1"/>
  <c r="P8" i="2" s="1"/>
  <c r="Q8" i="2" a="1"/>
  <c r="Q8" i="2" s="1"/>
  <c r="R8" i="2" a="1"/>
  <c r="R8" i="2" s="1"/>
  <c r="S8" i="2" a="1"/>
  <c r="S8" i="2" s="1"/>
  <c r="T8" i="2" a="1"/>
  <c r="T8" i="2" s="1"/>
  <c r="U8" i="2" a="1"/>
  <c r="U8" i="2"/>
  <c r="P9" i="2" a="1"/>
  <c r="P9" i="2" s="1"/>
  <c r="Q9" i="2" a="1"/>
  <c r="Q9" i="2"/>
  <c r="R9" i="2" a="1"/>
  <c r="R9" i="2" s="1"/>
  <c r="S9" i="2" a="1"/>
  <c r="S9" i="2" s="1"/>
  <c r="T9" i="2" a="1"/>
  <c r="T9" i="2" s="1"/>
  <c r="U9" i="2" a="1"/>
  <c r="U9" i="2"/>
  <c r="P10" i="2" a="1"/>
  <c r="P10" i="2" s="1"/>
  <c r="Q10" i="2" a="1"/>
  <c r="Q10" i="2"/>
  <c r="R10" i="2" a="1"/>
  <c r="R10" i="2" s="1"/>
  <c r="S10" i="2" a="1"/>
  <c r="S10" i="2" s="1"/>
  <c r="T10" i="2" a="1"/>
  <c r="T10" i="2" s="1"/>
  <c r="U10" i="2" a="1"/>
  <c r="U10" i="2" s="1"/>
  <c r="P11" i="2" a="1"/>
  <c r="P11" i="2" s="1"/>
  <c r="Q11" i="2" a="1"/>
  <c r="Q11" i="2"/>
  <c r="R11" i="2" a="1"/>
  <c r="R11" i="2" s="1"/>
  <c r="S11" i="2" a="1"/>
  <c r="S11" i="2" s="1"/>
  <c r="T11" i="2" a="1"/>
  <c r="T11" i="2" s="1"/>
  <c r="U11" i="2" a="1"/>
  <c r="U11" i="2" s="1"/>
  <c r="P12" i="2" a="1"/>
  <c r="P12" i="2" s="1"/>
  <c r="Q12" i="2" a="1"/>
  <c r="Q12" i="2" s="1"/>
  <c r="R12" i="2" a="1"/>
  <c r="R12" i="2" s="1"/>
  <c r="S12" i="2" a="1"/>
  <c r="S12" i="2" s="1"/>
  <c r="T12" i="2" a="1"/>
  <c r="T12" i="2" s="1"/>
  <c r="U12" i="2" a="1"/>
  <c r="U12" i="2" s="1"/>
  <c r="P13" i="2" a="1"/>
  <c r="P13" i="2" s="1"/>
  <c r="Q13" i="2" a="1"/>
  <c r="Q13" i="2"/>
  <c r="R13" i="2" a="1"/>
  <c r="R13" i="2" s="1"/>
  <c r="S13" i="2" a="1"/>
  <c r="S13" i="2" s="1"/>
  <c r="T13" i="2" a="1"/>
  <c r="T13" i="2" s="1"/>
  <c r="U13" i="2" a="1"/>
  <c r="U13" i="2" s="1"/>
  <c r="Q7" i="2" a="1"/>
  <c r="Q7" i="2" s="1"/>
  <c r="R7" i="2" a="1"/>
  <c r="R7" i="2"/>
  <c r="S7" i="2" a="1"/>
  <c r="S7" i="2" s="1"/>
  <c r="T7" i="2" a="1"/>
  <c r="T7" i="2"/>
  <c r="U7" i="2" a="1"/>
  <c r="U7" i="2" s="1"/>
  <c r="P7" i="2" a="1"/>
  <c r="P7" i="2" s="1"/>
  <c r="I8" i="2"/>
  <c r="I9" i="2"/>
  <c r="I10" i="2"/>
  <c r="I11" i="2"/>
  <c r="I12" i="2"/>
  <c r="I13" i="2"/>
  <c r="I14" i="2"/>
  <c r="I15" i="2"/>
  <c r="I16" i="2"/>
  <c r="I17" i="2"/>
  <c r="I7" i="2"/>
  <c r="H17" i="2" l="1"/>
  <c r="H16" i="2"/>
  <c r="H15" i="2"/>
  <c r="H14" i="2"/>
  <c r="H13" i="2"/>
  <c r="H12" i="2"/>
  <c r="H11" i="2"/>
  <c r="H10" i="2"/>
  <c r="H9" i="2"/>
  <c r="H8" i="2"/>
  <c r="H7" i="2"/>
</calcChain>
</file>

<file path=xl/sharedStrings.xml><?xml version="1.0" encoding="utf-8"?>
<sst xmlns="http://schemas.openxmlformats.org/spreadsheetml/2006/main" count="46" uniqueCount="33">
  <si>
    <t xml:space="preserve">الاسم </t>
  </si>
  <si>
    <t>النتيجة</t>
  </si>
  <si>
    <t>علي عمر</t>
  </si>
  <si>
    <t>اسم المتدرب</t>
  </si>
  <si>
    <t>اسم الدورة</t>
  </si>
  <si>
    <t xml:space="preserve">الحضور و المشاركة </t>
  </si>
  <si>
    <t xml:space="preserve">الاختبارات  </t>
  </si>
  <si>
    <t>الاختبار النهائي</t>
  </si>
  <si>
    <t>المجموع</t>
  </si>
  <si>
    <t>التقدير النهائي</t>
  </si>
  <si>
    <t>احمد محمد</t>
  </si>
  <si>
    <t xml:space="preserve">تصميم العروض التقديمة </t>
  </si>
  <si>
    <t>خالد سعيد</t>
  </si>
  <si>
    <t>إدارة البريد الالكتروني</t>
  </si>
  <si>
    <t>من - الي</t>
  </si>
  <si>
    <t>الجداول الالكترونية</t>
  </si>
  <si>
    <t>أسامة أحمد</t>
  </si>
  <si>
    <t>مقبول</t>
  </si>
  <si>
    <t>سالم رمضان</t>
  </si>
  <si>
    <t xml:space="preserve">صيانة الحاسوب </t>
  </si>
  <si>
    <t>جيد</t>
  </si>
  <si>
    <t xml:space="preserve">الطباعة باللمس </t>
  </si>
  <si>
    <t>جيد جدا</t>
  </si>
  <si>
    <t>التصميم ومعالجة الصور</t>
  </si>
  <si>
    <t>محمد محمود</t>
  </si>
  <si>
    <t>ممتاز</t>
  </si>
  <si>
    <t xml:space="preserve">نور الدين  عبدالله </t>
  </si>
  <si>
    <t xml:space="preserve">الشبكات المحلية </t>
  </si>
  <si>
    <t>وسيم شريف</t>
  </si>
  <si>
    <t>فارس ميلاد</t>
  </si>
  <si>
    <t>سمير وليد</t>
  </si>
  <si>
    <t>لاحظ المعادلة هنا بدون IF عدة مرّات</t>
  </si>
  <si>
    <t>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</si>
</sst>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rgb="FFFFC00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0" fillId="3" borderId="3" xfId="0" applyFont="1" applyFill="1" applyBorder="1"/>
    <xf numFmtId="0" fontId="0" fillId="3" borderId="4" xfId="0" applyNumberFormat="1" applyFont="1" applyFill="1" applyBorder="1"/>
    <xf numFmtId="0" fontId="0" fillId="0" borderId="0" xfId="0" applyNumberFormat="1"/>
    <xf numFmtId="0" fontId="0" fillId="0" borderId="5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6" xfId="0" applyNumberFormat="1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3" borderId="7" xfId="0" applyNumberFormat="1" applyFont="1" applyFill="1" applyBorder="1" applyAlignment="1">
      <alignment horizontal="center"/>
    </xf>
    <xf numFmtId="0" fontId="3" fillId="4" borderId="0" xfId="0" applyFont="1" applyFill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2" fillId="0" borderId="7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3" fillId="0" borderId="0" xfId="0" applyFont="1"/>
    <xf numFmtId="0" fontId="9" fillId="0" borderId="0" xfId="0" applyFont="1" applyAlignment="1">
      <alignment horizontal="right" indent="1"/>
    </xf>
    <xf numFmtId="0" fontId="8" fillId="0" borderId="0" xfId="0" applyFont="1" applyAlignment="1">
      <alignment horizontal="right" indent="1"/>
    </xf>
    <xf numFmtId="0" fontId="0" fillId="5" borderId="8" xfId="0" applyFill="1" applyBorder="1" applyAlignment="1">
      <alignment horizontal="center" vertical="center"/>
    </xf>
  </cellXfs>
  <cellStyles count="1">
    <cellStyle name="Normal" xfId="0" builtinId="0"/>
  </cellStyles>
  <dxfs count="13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top style="thin">
          <color theme="4" tint="0.39997558519241921"/>
        </top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</xdr:row>
      <xdr:rowOff>19050</xdr:rowOff>
    </xdr:from>
    <xdr:ext cx="3380642" cy="628650"/>
    <xdr:sp macro="" textlink="">
      <xdr:nvSpPr>
        <xdr:cNvPr id="2" name="مخطط انسيابي: معالجة متعاقبة 1"/>
        <xdr:cNvSpPr/>
      </xdr:nvSpPr>
      <xdr:spPr>
        <a:xfrm>
          <a:off x="9986563183" y="209550"/>
          <a:ext cx="3380642" cy="628650"/>
        </a:xfrm>
        <a:prstGeom prst="flowChartAlternateProcess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none" lIns="91440" tIns="45720" rIns="91440" bIns="45720" anchor="ctr">
          <a:noAutofit/>
        </a:bodyPr>
        <a:lstStyle/>
        <a:p>
          <a:pPr algn="ctr"/>
          <a:r>
            <a:rPr lang="ar-LY" sz="4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dobe Arabic" panose="02040503050201020203" pitchFamily="18" charset="-78"/>
              <a:cs typeface="Adobe Arabic" panose="02040503050201020203" pitchFamily="18" charset="-78"/>
            </a:rPr>
            <a:t>نتائج المتدربين </a:t>
          </a:r>
          <a:endParaRPr lang="ar-SA" sz="4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Adobe Arabic" panose="02040503050201020203" pitchFamily="18" charset="-78"/>
            <a:cs typeface="Adobe Arabic" panose="02040503050201020203" pitchFamily="18" charset="-78"/>
          </a:endParaRPr>
        </a:p>
      </xdr:txBody>
    </xdr:sp>
    <xdr:clientData/>
  </xdr:oneCellAnchor>
  <xdr:twoCellAnchor>
    <xdr:from>
      <xdr:col>8</xdr:col>
      <xdr:colOff>850900</xdr:colOff>
      <xdr:row>2</xdr:row>
      <xdr:rowOff>12700</xdr:rowOff>
    </xdr:from>
    <xdr:to>
      <xdr:col>10</xdr:col>
      <xdr:colOff>158750</xdr:colOff>
      <xdr:row>6</xdr:row>
      <xdr:rowOff>101600</xdr:rowOff>
    </xdr:to>
    <xdr:cxnSp macro="">
      <xdr:nvCxnSpPr>
        <xdr:cNvPr id="4" name="Straight Arrow Connector 3"/>
        <xdr:cNvCxnSpPr/>
      </xdr:nvCxnSpPr>
      <xdr:spPr>
        <a:xfrm>
          <a:off x="9982231750" y="381000"/>
          <a:ext cx="857250" cy="825500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ables/table1.xml><?xml version="1.0" encoding="utf-8"?>
<table xmlns="http://schemas.openxmlformats.org/spreadsheetml/2006/main" id="1" name="الجدول5" displayName="الجدول5" ref="C6:I26" totalsRowShown="0" headerRowDxfId="11" dataDxfId="9" headerRowBorderDxfId="10" tableBorderDxfId="8" totalsRowBorderDxfId="7">
  <autoFilter ref="C6:I26"/>
  <tableColumns count="7">
    <tableColumn id="1" name="اسم المتدرب" dataDxfId="6"/>
    <tableColumn id="2" name="اسم الدورة" dataDxfId="5"/>
    <tableColumn id="3" name="الحضور و المشاركة " dataDxfId="4"/>
    <tableColumn id="4" name="الاختبارات  " dataDxfId="3"/>
    <tableColumn id="5" name="الاختبار النهائي" dataDxfId="2"/>
    <tableColumn id="6" name="المجموع" dataDxfId="1"/>
    <tableColumn id="7" name="التقدير النهائي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U55"/>
  <sheetViews>
    <sheetView rightToLeft="1" tabSelected="1" topLeftCell="B1" workbookViewId="0">
      <selection activeCell="I3" sqref="I3"/>
    </sheetView>
  </sheetViews>
  <sheetFormatPr defaultRowHeight="14.5" x14ac:dyDescent="0.35"/>
  <cols>
    <col min="3" max="3" width="14.26953125" bestFit="1" customWidth="1"/>
    <col min="4" max="4" width="20.1796875" bestFit="1" customWidth="1"/>
    <col min="5" max="5" width="17.54296875" bestFit="1" customWidth="1"/>
    <col min="6" max="6" width="14" bestFit="1" customWidth="1"/>
    <col min="7" max="7" width="16" bestFit="1" customWidth="1"/>
    <col min="8" max="8" width="9.7265625" bestFit="1" customWidth="1"/>
    <col min="9" max="9" width="13.453125" bestFit="1" customWidth="1"/>
    <col min="13" max="13" width="0.453125" customWidth="1"/>
    <col min="15" max="15" width="20.1796875" bestFit="1" customWidth="1"/>
    <col min="16" max="16" width="14.7265625" customWidth="1"/>
    <col min="17" max="17" width="15" customWidth="1"/>
    <col min="18" max="18" width="13.7265625" customWidth="1"/>
    <col min="19" max="19" width="13.453125" customWidth="1"/>
    <col min="20" max="20" width="14.7265625" customWidth="1"/>
    <col min="21" max="21" width="10.453125" customWidth="1"/>
  </cols>
  <sheetData>
    <row r="2" spans="3:21" x14ac:dyDescent="0.35">
      <c r="G2" s="1" t="s">
        <v>0</v>
      </c>
      <c r="H2" s="2" t="s">
        <v>1</v>
      </c>
      <c r="K2" t="s">
        <v>31</v>
      </c>
    </row>
    <row r="3" spans="3:21" x14ac:dyDescent="0.35">
      <c r="G3" s="3" t="s">
        <v>2</v>
      </c>
      <c r="H3" s="4">
        <f>SUMPRODUCT(--(C7:C100=G3))</f>
        <v>2</v>
      </c>
    </row>
    <row r="4" spans="3:21" x14ac:dyDescent="0.35">
      <c r="G4" s="5"/>
      <c r="H4" s="5"/>
    </row>
    <row r="5" spans="3:21" x14ac:dyDescent="0.35">
      <c r="G5" s="6"/>
      <c r="H5" s="6"/>
    </row>
    <row r="6" spans="3:21" x14ac:dyDescent="0.35">
      <c r="C6" s="7" t="s">
        <v>3</v>
      </c>
      <c r="D6" s="8" t="s">
        <v>4</v>
      </c>
      <c r="E6" s="7" t="s">
        <v>5</v>
      </c>
      <c r="F6" s="9" t="s">
        <v>6</v>
      </c>
      <c r="G6" s="9" t="s">
        <v>7</v>
      </c>
      <c r="H6" s="7" t="s">
        <v>8</v>
      </c>
      <c r="I6" s="7" t="s">
        <v>9</v>
      </c>
      <c r="N6" s="27" t="s">
        <v>32</v>
      </c>
    </row>
    <row r="7" spans="3:21" ht="18.5" x14ac:dyDescent="0.45">
      <c r="C7" s="10" t="s">
        <v>10</v>
      </c>
      <c r="D7" s="11" t="s">
        <v>11</v>
      </c>
      <c r="E7" s="12">
        <v>8</v>
      </c>
      <c r="F7" s="12">
        <v>26</v>
      </c>
      <c r="G7" s="12">
        <v>40</v>
      </c>
      <c r="H7" s="13">
        <f>SUM(E7:G7)</f>
        <v>74</v>
      </c>
      <c r="I7" s="11" t="str">
        <f>VLOOKUP(الجدول5[[#This Row],[المجموع]],{50,"مقبول";60,"جيد";75,"جيد جدا";80,"ممتاز"},2)</f>
        <v>جيد</v>
      </c>
      <c r="N7">
        <f t="array" ref="N7">IF(O7="","",SUM(IF($D$7:$D$100=$O7,1,0)))</f>
        <v>5</v>
      </c>
      <c r="O7" s="10" t="s">
        <v>11</v>
      </c>
      <c r="P7" s="25" t="str">
        <f t="array" ref="P7">IF(COLUMNS($A$1:A1)&gt;COUNTIF($D$7:$D$100,$O7),"",INDEX($C$7:$C$100,SMALL(IF($D$7:$D$100&lt;&gt;"",IF($D$7:$D$100=$O7,ROW($D$7:$D$100)-ROW($D$7)+1)),COLUMNS($A$1:A1))))</f>
        <v>احمد محمد</v>
      </c>
      <c r="Q7" s="25" t="str">
        <f t="array" ref="Q7">IF(COLUMNS($A$1:B1)&gt;COUNTIF($D$7:$D$100,$O7),"",INDEX($C$7:$C$100,SMALL(IF($D$7:$D$100&lt;&gt;"",IF($D$7:$D$100=$O7,ROW($D$7:$D$100)-ROW($D$7)+1)),COLUMNS($A$1:B1))))</f>
        <v>أسامة أحمد</v>
      </c>
      <c r="R7" s="25" t="str">
        <f t="array" ref="R7">IF(COLUMNS($A$1:C1)&gt;COUNTIF($D$7:$D$100,$O7),"",INDEX($C$7:$C$100,SMALL(IF($D$7:$D$100&lt;&gt;"",IF($D$7:$D$100=$O7,ROW($D$7:$D$100)-ROW($D$7)+1)),COLUMNS($A$1:C1))))</f>
        <v>محمد محمود</v>
      </c>
      <c r="S7" s="25" t="str">
        <f t="array" ref="S7">IF(COLUMNS($A$1:D1)&gt;COUNTIF($D$7:$D$100,$O7),"",INDEX($C$7:$C$100,SMALL(IF($D$7:$D$100&lt;&gt;"",IF($D$7:$D$100=$O7,ROW($D$7:$D$100)-ROW($D$7)+1)),COLUMNS($A$1:D1))))</f>
        <v>وسيم شريف</v>
      </c>
      <c r="T7" s="25" t="str">
        <f t="array" ref="T7">IF(COLUMNS($A$1:E1)&gt;COUNTIF($D$7:$D$100,$O7),"",INDEX($C$7:$C$100,SMALL(IF($D$7:$D$100&lt;&gt;"",IF($D$7:$D$100=$O7,ROW($D$7:$D$100)-ROW($D$7)+1)),COLUMNS($A$1:E1))))</f>
        <v>فارس ميلاد</v>
      </c>
      <c r="U7" s="24" t="str">
        <f t="array" ref="U7">IF(COLUMNS($A$1:F1)&gt;COUNTIF($D$7:$D$100,$O7),"",INDEX($C$7:$C$100,SMALL(IF($D$7:$D$100&lt;&gt;"",IF($D$7:$D$100=$O7,ROW($D$7:$D$100)-ROW($D$7)+1)),COLUMNS($A$1:F1))))</f>
        <v/>
      </c>
    </row>
    <row r="8" spans="3:21" ht="18.5" x14ac:dyDescent="0.45">
      <c r="C8" s="14" t="s">
        <v>12</v>
      </c>
      <c r="D8" s="14" t="s">
        <v>13</v>
      </c>
      <c r="E8" s="14">
        <v>9</v>
      </c>
      <c r="F8" s="14">
        <v>27</v>
      </c>
      <c r="G8" s="14">
        <v>53</v>
      </c>
      <c r="H8" s="11">
        <f>SUM(E8:G8)</f>
        <v>89</v>
      </c>
      <c r="I8" s="11" t="str">
        <f>VLOOKUP(الجدول5[[#This Row],[المجموع]],{50,"مقبول";60,"جيد";75,"جيد جدا";80,"ممتاز"},2)</f>
        <v>ممتاز</v>
      </c>
      <c r="K8" s="16" t="s">
        <v>14</v>
      </c>
      <c r="L8" s="16"/>
      <c r="M8" s="16"/>
      <c r="N8">
        <f t="array" ref="N8">IF(O8="","",SUM(IF($D$7:$D$100=$O8,1,0)))</f>
        <v>0</v>
      </c>
      <c r="O8" s="14" t="s">
        <v>15</v>
      </c>
      <c r="P8" s="25" t="str">
        <f t="array" ref="P8">IF(COLUMNS($A$1:A2)&gt;COUNTIF($D$7:$D$100,$O8),"",INDEX($C$7:$C$100,SMALL(IF($D$7:$D$100&lt;&gt;"",IF($D$7:$D$100=$O8,ROW($D$7:$D$100)-ROW($D$7)+1)),COLUMNS($A$1:A2))))</f>
        <v/>
      </c>
      <c r="Q8" s="25" t="str">
        <f t="array" ref="Q8">IF(COLUMNS($A$1:B2)&gt;COUNTIF($D$7:$D$100,$O8),"",INDEX($C$7:$C$100,SMALL(IF($D$7:$D$100&lt;&gt;"",IF($D$7:$D$100=$O8,ROW($D$7:$D$100)-ROW($D$7)+1)),COLUMNS($A$1:B2))))</f>
        <v/>
      </c>
      <c r="R8" s="25" t="str">
        <f t="array" ref="R8">IF(COLUMNS($A$1:C2)&gt;COUNTIF($D$7:$D$100,$O8),"",INDEX($C$7:$C$100,SMALL(IF($D$7:$D$100&lt;&gt;"",IF($D$7:$D$100=$O8,ROW($D$7:$D$100)-ROW($D$7)+1)),COLUMNS($A$1:C2))))</f>
        <v/>
      </c>
      <c r="S8" s="25" t="str">
        <f t="array" ref="S8">IF(COLUMNS($A$1:D2)&gt;COUNTIF($D$7:$D$100,$O8),"",INDEX($C$7:$C$100,SMALL(IF($D$7:$D$100&lt;&gt;"",IF($D$7:$D$100=$O8,ROW($D$7:$D$100)-ROW($D$7)+1)),COLUMNS($A$1:D2))))</f>
        <v/>
      </c>
      <c r="T8" s="25" t="str">
        <f t="array" ref="T8">IF(COLUMNS($A$1:E2)&gt;COUNTIF($D$7:$D$100,$O8),"",INDEX($C$7:$C$100,SMALL(IF($D$7:$D$100&lt;&gt;"",IF($D$7:$D$100=$O8,ROW($D$7:$D$100)-ROW($D$7)+1)),COLUMNS($A$1:E2))))</f>
        <v/>
      </c>
      <c r="U8" s="24" t="str">
        <f t="array" ref="U8">IF(COLUMNS($A$1:F2)&gt;COUNTIF($D$7:$D$100,$O8),"",INDEX($C$7:$C$100,SMALL(IF($D$7:$D$100&lt;&gt;"",IF($D$7:$D$100=$O8,ROW($D$7:$D$100)-ROW($D$7)+1)),COLUMNS($A$1:F2))))</f>
        <v/>
      </c>
    </row>
    <row r="9" spans="3:21" ht="18.5" x14ac:dyDescent="0.45">
      <c r="C9" s="10" t="s">
        <v>16</v>
      </c>
      <c r="D9" s="14" t="s">
        <v>11</v>
      </c>
      <c r="E9" s="10">
        <v>7</v>
      </c>
      <c r="F9" s="10">
        <v>23</v>
      </c>
      <c r="G9" s="10">
        <v>47</v>
      </c>
      <c r="H9" s="11">
        <f t="shared" ref="H9:H17" si="0">SUM(E9:G9)</f>
        <v>77</v>
      </c>
      <c r="I9" s="11" t="str">
        <f>VLOOKUP(الجدول5[[#This Row],[المجموع]],{50,"مقبول";60,"جيد";75,"جيد جدا";80,"ممتاز"},2)</f>
        <v>جيد جدا</v>
      </c>
      <c r="K9">
        <v>50</v>
      </c>
      <c r="L9" s="17" t="s">
        <v>17</v>
      </c>
      <c r="N9">
        <f t="array" ref="N9">IF(O9="","",SUM(IF($D$7:$D$100=$O9,1,0)))</f>
        <v>3</v>
      </c>
      <c r="O9" s="10" t="s">
        <v>13</v>
      </c>
      <c r="P9" s="25" t="str">
        <f t="array" ref="P9">IF(COLUMNS($A$1:A3)&gt;COUNTIF($D$7:$D$100,$O9),"",INDEX($C$7:$C$100,SMALL(IF($D$7:$D$100&lt;&gt;"",IF($D$7:$D$100=$O9,ROW($D$7:$D$100)-ROW($D$7)+1)),COLUMNS($A$1:A3))))</f>
        <v>خالد سعيد</v>
      </c>
      <c r="Q9" s="25" t="str">
        <f t="array" ref="Q9">IF(COLUMNS($A$1:B3)&gt;COUNTIF($D$7:$D$100,$O9),"",INDEX($C$7:$C$100,SMALL(IF($D$7:$D$100&lt;&gt;"",IF($D$7:$D$100=$O9,ROW($D$7:$D$100)-ROW($D$7)+1)),COLUMNS($A$1:B3))))</f>
        <v>علي عمر</v>
      </c>
      <c r="R9" s="25" t="str">
        <f t="array" ref="R9">IF(COLUMNS($A$1:C3)&gt;COUNTIF($D$7:$D$100,$O9),"",INDEX($C$7:$C$100,SMALL(IF($D$7:$D$100&lt;&gt;"",IF($D$7:$D$100=$O9,ROW($D$7:$D$100)-ROW($D$7)+1)),COLUMNS($A$1:C3))))</f>
        <v>سمير وليد</v>
      </c>
      <c r="S9" s="25" t="str">
        <f t="array" ref="S9">IF(COLUMNS($A$1:D3)&gt;COUNTIF($D$7:$D$100,$O9),"",INDEX($C$7:$C$100,SMALL(IF($D$7:$D$100&lt;&gt;"",IF($D$7:$D$100=$O9,ROW($D$7:$D$100)-ROW($D$7)+1)),COLUMNS($A$1:D3))))</f>
        <v/>
      </c>
      <c r="T9" s="25" t="str">
        <f t="array" ref="T9">IF(COLUMNS($A$1:E3)&gt;COUNTIF($D$7:$D$100,$O9),"",INDEX($C$7:$C$100,SMALL(IF($D$7:$D$100&lt;&gt;"",IF($D$7:$D$100=$O9,ROW($D$7:$D$100)-ROW($D$7)+1)),COLUMNS($A$1:E3))))</f>
        <v/>
      </c>
      <c r="U9" s="24" t="str">
        <f t="array" ref="U9">IF(COLUMNS($A$1:F3)&gt;COUNTIF($D$7:$D$100,$O9),"",INDEX($C$7:$C$100,SMALL(IF($D$7:$D$100&lt;&gt;"",IF($D$7:$D$100=$O9,ROW($D$7:$D$100)-ROW($D$7)+1)),COLUMNS($A$1:F3))))</f>
        <v/>
      </c>
    </row>
    <row r="10" spans="3:21" ht="18.5" x14ac:dyDescent="0.45">
      <c r="C10" s="14" t="s">
        <v>18</v>
      </c>
      <c r="D10" s="14" t="s">
        <v>19</v>
      </c>
      <c r="E10" s="14">
        <v>4</v>
      </c>
      <c r="F10" s="14">
        <v>21</v>
      </c>
      <c r="G10" s="14">
        <v>44</v>
      </c>
      <c r="H10" s="11">
        <f t="shared" si="0"/>
        <v>69</v>
      </c>
      <c r="I10" s="11" t="str">
        <f>VLOOKUP(الجدول5[[#This Row],[المجموع]],{50,"مقبول";60,"جيد";75,"جيد جدا";80,"ممتاز"},2)</f>
        <v>جيد</v>
      </c>
      <c r="K10">
        <v>60</v>
      </c>
      <c r="L10" s="18" t="s">
        <v>20</v>
      </c>
      <c r="N10">
        <f t="array" ref="N10">IF(O10="","",SUM(IF($D$7:$D$100=$O10,1,0)))</f>
        <v>0</v>
      </c>
      <c r="O10" s="14" t="s">
        <v>21</v>
      </c>
      <c r="P10" s="25" t="str">
        <f t="array" ref="P10">IF(COLUMNS($A$1:A4)&gt;COUNTIF($D$7:$D$100,$O10),"",INDEX($C$7:$C$100,SMALL(IF($D$7:$D$100&lt;&gt;"",IF($D$7:$D$100=$O10,ROW($D$7:$D$100)-ROW($D$7)+1)),COLUMNS($A$1:A4))))</f>
        <v/>
      </c>
      <c r="Q10" s="25" t="str">
        <f t="array" ref="Q10">IF(COLUMNS($A$1:B4)&gt;COUNTIF($D$7:$D$100,$O10),"",INDEX($C$7:$C$100,SMALL(IF($D$7:$D$100&lt;&gt;"",IF($D$7:$D$100=$O10,ROW($D$7:$D$100)-ROW($D$7)+1)),COLUMNS($A$1:B4))))</f>
        <v/>
      </c>
      <c r="R10" s="25" t="str">
        <f t="array" ref="R10">IF(COLUMNS($A$1:C4)&gt;COUNTIF($D$7:$D$100,$O10),"",INDEX($C$7:$C$100,SMALL(IF($D$7:$D$100&lt;&gt;"",IF($D$7:$D$100=$O10,ROW($D$7:$D$100)-ROW($D$7)+1)),COLUMNS($A$1:C4))))</f>
        <v/>
      </c>
      <c r="S10" s="25" t="str">
        <f t="array" ref="S10">IF(COLUMNS($A$1:D4)&gt;COUNTIF($D$7:$D$100,$O10),"",INDEX($C$7:$C$100,SMALL(IF($D$7:$D$100&lt;&gt;"",IF($D$7:$D$100=$O10,ROW($D$7:$D$100)-ROW($D$7)+1)),COLUMNS($A$1:D4))))</f>
        <v/>
      </c>
      <c r="T10" s="25" t="str">
        <f t="array" ref="T10">IF(COLUMNS($A$1:E4)&gt;COUNTIF($D$7:$D$100,$O10),"",INDEX($C$7:$C$100,SMALL(IF($D$7:$D$100&lt;&gt;"",IF($D$7:$D$100=$O10,ROW($D$7:$D$100)-ROW($D$7)+1)),COLUMNS($A$1:E4))))</f>
        <v/>
      </c>
      <c r="U10" s="24" t="str">
        <f t="array" ref="U10">IF(COLUMNS($A$1:F4)&gt;COUNTIF($D$7:$D$100,$O10),"",INDEX($C$7:$C$100,SMALL(IF($D$7:$D$100&lt;&gt;"",IF($D$7:$D$100=$O10,ROW($D$7:$D$100)-ROW($D$7)+1)),COLUMNS($A$1:F4))))</f>
        <v/>
      </c>
    </row>
    <row r="11" spans="3:21" ht="18.5" x14ac:dyDescent="0.45">
      <c r="C11" s="10" t="s">
        <v>2</v>
      </c>
      <c r="D11" s="14" t="s">
        <v>13</v>
      </c>
      <c r="E11" s="10">
        <v>5</v>
      </c>
      <c r="F11" s="10">
        <v>23</v>
      </c>
      <c r="G11" s="10">
        <v>43</v>
      </c>
      <c r="H11" s="11">
        <f t="shared" si="0"/>
        <v>71</v>
      </c>
      <c r="I11" s="11" t="str">
        <f>VLOOKUP(الجدول5[[#This Row],[المجموع]],{50,"مقبول";60,"جيد";75,"جيد جدا";80,"ممتاز"},2)</f>
        <v>جيد</v>
      </c>
      <c r="K11">
        <v>75</v>
      </c>
      <c r="L11" s="19" t="s">
        <v>22</v>
      </c>
      <c r="N11">
        <f t="array" ref="N11">IF(O11="","",SUM(IF($D$7:$D$100=$O11,1,0)))</f>
        <v>0</v>
      </c>
      <c r="O11" s="10" t="s">
        <v>23</v>
      </c>
      <c r="P11" s="25" t="str">
        <f t="array" ref="P11">IF(COLUMNS($A$1:A5)&gt;COUNTIF($D$7:$D$100,$O11),"",INDEX($C$7:$C$100,SMALL(IF($D$7:$D$100&lt;&gt;"",IF($D$7:$D$100=$O11,ROW($D$7:$D$100)-ROW($D$7)+1)),COLUMNS($A$1:A5))))</f>
        <v/>
      </c>
      <c r="Q11" s="25" t="str">
        <f t="array" ref="Q11">IF(COLUMNS($A$1:B5)&gt;COUNTIF($D$7:$D$100,$O11),"",INDEX($C$7:$C$100,SMALL(IF($D$7:$D$100&lt;&gt;"",IF($D$7:$D$100=$O11,ROW($D$7:$D$100)-ROW($D$7)+1)),COLUMNS($A$1:B5))))</f>
        <v/>
      </c>
      <c r="R11" s="25" t="str">
        <f t="array" ref="R11">IF(COLUMNS($A$1:C5)&gt;COUNTIF($D$7:$D$100,$O11),"",INDEX($C$7:$C$100,SMALL(IF($D$7:$D$100&lt;&gt;"",IF($D$7:$D$100=$O11,ROW($D$7:$D$100)-ROW($D$7)+1)),COLUMNS($A$1:C5))))</f>
        <v/>
      </c>
      <c r="S11" s="25" t="str">
        <f t="array" ref="S11">IF(COLUMNS($A$1:D5)&gt;COUNTIF($D$7:$D$100,$O11),"",INDEX($C$7:$C$100,SMALL(IF($D$7:$D$100&lt;&gt;"",IF($D$7:$D$100=$O11,ROW($D$7:$D$100)-ROW($D$7)+1)),COLUMNS($A$1:D5))))</f>
        <v/>
      </c>
      <c r="T11" s="25" t="str">
        <f t="array" ref="T11">IF(COLUMNS($A$1:E5)&gt;COUNTIF($D$7:$D$100,$O11),"",INDEX($C$7:$C$100,SMALL(IF($D$7:$D$100&lt;&gt;"",IF($D$7:$D$100=$O11,ROW($D$7:$D$100)-ROW($D$7)+1)),COLUMNS($A$1:E5))))</f>
        <v/>
      </c>
      <c r="U11" s="24" t="str">
        <f t="array" ref="U11">IF(COLUMNS($A$1:F5)&gt;COUNTIF($D$7:$D$100,$O11),"",INDEX($C$7:$C$100,SMALL(IF($D$7:$D$100&lt;&gt;"",IF($D$7:$D$100=$O11,ROW($D$7:$D$100)-ROW($D$7)+1)),COLUMNS($A$1:F5))))</f>
        <v/>
      </c>
    </row>
    <row r="12" spans="3:21" ht="18.5" x14ac:dyDescent="0.45">
      <c r="C12" s="14" t="s">
        <v>24</v>
      </c>
      <c r="D12" s="14" t="s">
        <v>11</v>
      </c>
      <c r="E12" s="14">
        <v>8</v>
      </c>
      <c r="F12" s="14">
        <v>28</v>
      </c>
      <c r="G12" s="14">
        <v>55</v>
      </c>
      <c r="H12" s="11">
        <f t="shared" si="0"/>
        <v>91</v>
      </c>
      <c r="I12" s="11" t="str">
        <f>VLOOKUP(الجدول5[[#This Row],[المجموع]],{50,"مقبول";60,"جيد";75,"جيد جدا";80,"ممتاز"},2)</f>
        <v>ممتاز</v>
      </c>
      <c r="K12">
        <v>80</v>
      </c>
      <c r="L12" s="20" t="s">
        <v>25</v>
      </c>
      <c r="N12">
        <f t="array" ref="N12">IF(O12="","",SUM(IF($D$7:$D$100=$O12,1,0)))</f>
        <v>3</v>
      </c>
      <c r="O12" s="14" t="s">
        <v>19</v>
      </c>
      <c r="P12" s="25" t="str">
        <f t="array" ref="P12">IF(COLUMNS($A$1:A6)&gt;COUNTIF($D$7:$D$100,$O12),"",INDEX($C$7:$C$100,SMALL(IF($D$7:$D$100&lt;&gt;"",IF($D$7:$D$100=$O12,ROW($D$7:$D$100)-ROW($D$7)+1)),COLUMNS($A$1:A6))))</f>
        <v>سالم رمضان</v>
      </c>
      <c r="Q12" s="25" t="str">
        <f t="array" ref="Q12">IF(COLUMNS($A$1:B6)&gt;COUNTIF($D$7:$D$100,$O12),"",INDEX($C$7:$C$100,SMALL(IF($D$7:$D$100&lt;&gt;"",IF($D$7:$D$100=$O12,ROW($D$7:$D$100)-ROW($D$7)+1)),COLUMNS($A$1:B6))))</f>
        <v xml:space="preserve">نور الدين  عبدالله </v>
      </c>
      <c r="R12" s="25" t="str">
        <f t="array" ref="R12">IF(COLUMNS($A$1:C6)&gt;COUNTIF($D$7:$D$100,$O12),"",INDEX($C$7:$C$100,SMALL(IF($D$7:$D$100&lt;&gt;"",IF($D$7:$D$100=$O12,ROW($D$7:$D$100)-ROW($D$7)+1)),COLUMNS($A$1:C6))))</f>
        <v>علي عمر</v>
      </c>
      <c r="S12" s="25" t="str">
        <f t="array" ref="S12">IF(COLUMNS($A$1:D6)&gt;COUNTIF($D$7:$D$100,$O12),"",INDEX($C$7:$C$100,SMALL(IF($D$7:$D$100&lt;&gt;"",IF($D$7:$D$100=$O12,ROW($D$7:$D$100)-ROW($D$7)+1)),COLUMNS($A$1:D6))))</f>
        <v/>
      </c>
      <c r="T12" s="25" t="str">
        <f t="array" ref="T12">IF(COLUMNS($A$1:E6)&gt;COUNTIF($D$7:$D$100,$O12),"",INDEX($C$7:$C$100,SMALL(IF($D$7:$D$100&lt;&gt;"",IF($D$7:$D$100=$O12,ROW($D$7:$D$100)-ROW($D$7)+1)),COLUMNS($A$1:E6))))</f>
        <v/>
      </c>
      <c r="U12" s="24" t="str">
        <f t="array" ref="U12">IF(COLUMNS($A$1:F6)&gt;COUNTIF($D$7:$D$100,$O12),"",INDEX($C$7:$C$100,SMALL(IF($D$7:$D$100&lt;&gt;"",IF($D$7:$D$100=$O12,ROW($D$7:$D$100)-ROW($D$7)+1)),COLUMNS($A$1:F6))))</f>
        <v/>
      </c>
    </row>
    <row r="13" spans="3:21" ht="15.5" x14ac:dyDescent="0.35">
      <c r="C13" s="10" t="s">
        <v>26</v>
      </c>
      <c r="D13" s="14" t="s">
        <v>19</v>
      </c>
      <c r="E13" s="10">
        <v>7</v>
      </c>
      <c r="F13" s="10">
        <v>20</v>
      </c>
      <c r="G13" s="10">
        <v>50</v>
      </c>
      <c r="H13" s="11">
        <f t="shared" si="0"/>
        <v>77</v>
      </c>
      <c r="I13" s="11" t="str">
        <f>VLOOKUP(الجدول5[[#This Row],[المجموع]],{50,"مقبول";60,"جيد";75,"جيد جدا";80,"ممتاز"},2)</f>
        <v>جيد جدا</v>
      </c>
      <c r="N13">
        <f t="array" ref="N13">IF(O13="","",SUM(IF($D$7:$D$100=$O13,1,0)))</f>
        <v>0</v>
      </c>
      <c r="O13" s="10" t="s">
        <v>27</v>
      </c>
      <c r="P13" s="26" t="str">
        <f t="array" ref="P13">IF(COLUMNS($A$1:A7)&gt;COUNTIF($D$7:$D$100,$O13),"",INDEX($C$7:$C$100,SMALL(IF($D$7:$D$100&lt;&gt;"",IF($D$7:$D$100=$O13,ROW($D$7:$D$100)-ROW($D$7)+1)),COLUMNS($A$1:A7))))</f>
        <v/>
      </c>
      <c r="Q13" s="26" t="str">
        <f t="array" ref="Q13">IF(COLUMNS($A$1:B7)&gt;COUNTIF($D$7:$D$100,$O13),"",INDEX($C$7:$C$100,SMALL(IF($D$7:$D$100&lt;&gt;"",IF($D$7:$D$100=$O13,ROW($D$7:$D$100)-ROW($D$7)+1)),COLUMNS($A$1:B7))))</f>
        <v/>
      </c>
      <c r="R13" s="26" t="str">
        <f t="array" ref="R13">IF(COLUMNS($A$1:C7)&gt;COUNTIF($D$7:$D$100,$O13),"",INDEX($C$7:$C$100,SMALL(IF($D$7:$D$100&lt;&gt;"",IF($D$7:$D$100=$O13,ROW($D$7:$D$100)-ROW($D$7)+1)),COLUMNS($A$1:C7))))</f>
        <v/>
      </c>
      <c r="S13" s="26" t="str">
        <f t="array" ref="S13">IF(COLUMNS($A$1:D7)&gt;COUNTIF($D$7:$D$100,$O13),"",INDEX($C$7:$C$100,SMALL(IF($D$7:$D$100&lt;&gt;"",IF($D$7:$D$100=$O13,ROW($D$7:$D$100)-ROW($D$7)+1)),COLUMNS($A$1:D7))))</f>
        <v/>
      </c>
      <c r="T13" s="26" t="str">
        <f t="array" ref="T13">IF(COLUMNS($A$1:E7)&gt;COUNTIF($D$7:$D$100,$O13),"",INDEX($C$7:$C$100,SMALL(IF($D$7:$D$100&lt;&gt;"",IF($D$7:$D$100=$O13,ROW($D$7:$D$100)-ROW($D$7)+1)),COLUMNS($A$1:E7))))</f>
        <v/>
      </c>
      <c r="U13" t="str">
        <f t="array" ref="U13">IF(COLUMNS($A$1:F7)&gt;COUNTIF($D$7:$D$100,$O13),"",INDEX($C$7:$C$100,SMALL(IF($D$7:$D$100&lt;&gt;"",IF($D$7:$D$100=$O13,ROW($D$7:$D$100)-ROW($D$7)+1)),COLUMNS($A$1:F7))))</f>
        <v/>
      </c>
    </row>
    <row r="14" spans="3:21" x14ac:dyDescent="0.35">
      <c r="C14" s="14" t="s">
        <v>28</v>
      </c>
      <c r="D14" s="14" t="s">
        <v>11</v>
      </c>
      <c r="E14" s="14">
        <v>9</v>
      </c>
      <c r="F14" s="14">
        <v>19</v>
      </c>
      <c r="G14" s="14">
        <v>46</v>
      </c>
      <c r="H14" s="11">
        <f t="shared" si="0"/>
        <v>74</v>
      </c>
      <c r="I14" s="11" t="str">
        <f>VLOOKUP(الجدول5[[#This Row],[المجموع]],{50,"مقبول";60,"جيد";75,"جيد جدا";80,"ممتاز"},2)</f>
        <v>جيد</v>
      </c>
      <c r="N14" t="str">
        <f t="array" ref="N14">IF(O14="","",SUM(IF($D$7:$D$100=$O14,1,0)))</f>
        <v/>
      </c>
    </row>
    <row r="15" spans="3:21" x14ac:dyDescent="0.35">
      <c r="C15" s="10" t="s">
        <v>29</v>
      </c>
      <c r="D15" s="14" t="s">
        <v>11</v>
      </c>
      <c r="E15" s="10">
        <v>6</v>
      </c>
      <c r="F15" s="10">
        <v>25</v>
      </c>
      <c r="G15" s="10">
        <v>48</v>
      </c>
      <c r="H15" s="11">
        <f t="shared" si="0"/>
        <v>79</v>
      </c>
      <c r="I15" s="11" t="str">
        <f>VLOOKUP(الجدول5[[#This Row],[المجموع]],{50,"مقبول";60,"جيد";75,"جيد جدا";80,"ممتاز"},2)</f>
        <v>جيد جدا</v>
      </c>
      <c r="N15" t="str">
        <f t="array" ref="N15">IF(O15="","",SUM(IF($D$7:$D$100=$O15,1,0)))</f>
        <v/>
      </c>
    </row>
    <row r="16" spans="3:21" x14ac:dyDescent="0.35">
      <c r="C16" s="14" t="s">
        <v>30</v>
      </c>
      <c r="D16" s="14" t="s">
        <v>13</v>
      </c>
      <c r="E16" s="14">
        <v>5</v>
      </c>
      <c r="F16" s="14">
        <v>22</v>
      </c>
      <c r="G16" s="14">
        <v>57</v>
      </c>
      <c r="H16" s="11">
        <f t="shared" si="0"/>
        <v>84</v>
      </c>
      <c r="I16" s="11" t="str">
        <f>VLOOKUP(الجدول5[[#This Row],[المجموع]],{50,"مقبول";60,"جيد";75,"جيد جدا";80,"ممتاز"},2)</f>
        <v>ممتاز</v>
      </c>
      <c r="N16" t="str">
        <f t="array" ref="N16">IF(O16="","",SUM(IF($D$7:$D$100=$O16,1,0)))</f>
        <v/>
      </c>
    </row>
    <row r="17" spans="3:14" x14ac:dyDescent="0.35">
      <c r="C17" s="10" t="s">
        <v>2</v>
      </c>
      <c r="D17" s="14" t="s">
        <v>19</v>
      </c>
      <c r="E17" s="10">
        <v>10</v>
      </c>
      <c r="F17" s="10">
        <v>24</v>
      </c>
      <c r="G17" s="10">
        <v>55</v>
      </c>
      <c r="H17" s="15">
        <f t="shared" si="0"/>
        <v>89</v>
      </c>
      <c r="I17" s="11" t="str">
        <f>VLOOKUP(الجدول5[[#This Row],[المجموع]],{50,"مقبول";60,"جيد";75,"جيد جدا";80,"ممتاز"},2)</f>
        <v>ممتاز</v>
      </c>
      <c r="N17" t="str">
        <f t="array" ref="N17">IF(O17="","",SUM(IF($D$7:$D$100=$O17,1,0)))</f>
        <v/>
      </c>
    </row>
    <row r="18" spans="3:14" x14ac:dyDescent="0.35">
      <c r="C18" s="14"/>
      <c r="D18" s="14"/>
      <c r="E18" s="14"/>
      <c r="F18" s="14"/>
      <c r="G18" s="14"/>
      <c r="H18" s="21"/>
      <c r="I18" s="14"/>
      <c r="N18" t="str">
        <f t="array" ref="N18">IF(O18="","",SUM(IF($D$7:$D$100=$O18,1,0)))</f>
        <v/>
      </c>
    </row>
    <row r="19" spans="3:14" x14ac:dyDescent="0.35">
      <c r="C19" s="10"/>
      <c r="D19" s="14"/>
      <c r="E19" s="10"/>
      <c r="F19" s="10"/>
      <c r="G19" s="10"/>
      <c r="H19" s="15"/>
      <c r="I19" s="14"/>
      <c r="N19" t="str">
        <f t="array" ref="N19">IF(O19="","",SUM(IF($D$7:$D$100=$O19,1,0)))</f>
        <v/>
      </c>
    </row>
    <row r="20" spans="3:14" x14ac:dyDescent="0.35">
      <c r="C20" s="14"/>
      <c r="D20" s="14"/>
      <c r="E20" s="14"/>
      <c r="F20" s="14"/>
      <c r="G20" s="14"/>
      <c r="H20" s="21"/>
      <c r="I20" s="14"/>
      <c r="N20" t="str">
        <f t="array" ref="N20">IF(O20="","",SUM(IF($D$7:$D$100=$O20,1,0)))</f>
        <v/>
      </c>
    </row>
    <row r="21" spans="3:14" x14ac:dyDescent="0.35">
      <c r="C21" s="10"/>
      <c r="D21" s="14"/>
      <c r="E21" s="10"/>
      <c r="F21" s="10"/>
      <c r="G21" s="10"/>
      <c r="H21" s="15"/>
      <c r="I21" s="14"/>
      <c r="N21" t="str">
        <f t="array" ref="N21">IF(O21="","",SUM(IF($D$7:$D$100=$O21,1,0)))</f>
        <v/>
      </c>
    </row>
    <row r="22" spans="3:14" x14ac:dyDescent="0.35">
      <c r="C22" s="14"/>
      <c r="D22" s="14"/>
      <c r="E22" s="14"/>
      <c r="F22" s="14"/>
      <c r="G22" s="14"/>
      <c r="H22" s="21"/>
      <c r="I22" s="14"/>
      <c r="N22" t="str">
        <f t="array" ref="N22">IF(O22="","",SUM(IF($D$7:$D$100=$O22,1,0)))</f>
        <v/>
      </c>
    </row>
    <row r="23" spans="3:14" x14ac:dyDescent="0.35">
      <c r="C23" s="10"/>
      <c r="D23" s="14"/>
      <c r="E23" s="10"/>
      <c r="F23" s="10"/>
      <c r="G23" s="10"/>
      <c r="H23" s="15"/>
      <c r="I23" s="14"/>
      <c r="N23" t="str">
        <f t="array" ref="N23">IF(O23="","",SUM(IF($D$7:$D$100=$O23,1,0)))</f>
        <v/>
      </c>
    </row>
    <row r="24" spans="3:14" x14ac:dyDescent="0.35">
      <c r="C24" s="14"/>
      <c r="D24" s="14"/>
      <c r="E24" s="14"/>
      <c r="F24" s="14"/>
      <c r="G24" s="14"/>
      <c r="H24" s="21"/>
      <c r="I24" s="14"/>
      <c r="N24" t="str">
        <f t="array" ref="N24">IF(O24="","",SUM(IF($D$7:$D$100=$O24,1,0)))</f>
        <v/>
      </c>
    </row>
    <row r="25" spans="3:14" x14ac:dyDescent="0.35">
      <c r="C25" s="10"/>
      <c r="D25" s="14"/>
      <c r="E25" s="10"/>
      <c r="F25" s="10"/>
      <c r="G25" s="10"/>
      <c r="H25" s="15"/>
      <c r="I25" s="14"/>
      <c r="N25" t="str">
        <f t="array" ref="N25">IF(O25="","",SUM(IF($D$7:$D$100=$O25,1,0)))</f>
        <v/>
      </c>
    </row>
    <row r="26" spans="3:14" x14ac:dyDescent="0.35">
      <c r="C26" s="22"/>
      <c r="D26" s="22"/>
      <c r="E26" s="22"/>
      <c r="F26" s="22"/>
      <c r="G26" s="22"/>
      <c r="H26" s="23"/>
      <c r="I26" s="22"/>
      <c r="N26" t="str">
        <f t="array" ref="N26">IF(O26="","",SUM(IF($D$7:$D$100=$O26,1,0)))</f>
        <v/>
      </c>
    </row>
    <row r="27" spans="3:14" x14ac:dyDescent="0.35">
      <c r="N27" t="str">
        <f t="array" ref="N27">IF(O27="","",SUM(IF($D$7:$D$100=$O27,1,0)))</f>
        <v/>
      </c>
    </row>
    <row r="28" spans="3:14" x14ac:dyDescent="0.35">
      <c r="N28" t="str">
        <f t="array" ref="N28">IF(O28="","",SUM(IF($D$7:$D$100=$O28,1,0)))</f>
        <v/>
      </c>
    </row>
    <row r="29" spans="3:14" x14ac:dyDescent="0.35">
      <c r="N29" t="str">
        <f t="array" ref="N29">IF(O29="","",SUM(IF($D$7:$D$100=$O29,1,0)))</f>
        <v/>
      </c>
    </row>
    <row r="30" spans="3:14" x14ac:dyDescent="0.35">
      <c r="N30" t="str">
        <f t="array" ref="N30">IF(O30="","",SUM(IF($D$7:$D$100=$O30,1,0)))</f>
        <v/>
      </c>
    </row>
    <row r="31" spans="3:14" x14ac:dyDescent="0.35">
      <c r="N31" t="str">
        <f t="array" ref="N31">IF(O31="","",SUM(IF($D$7:$D$100=$O31,1,0)))</f>
        <v/>
      </c>
    </row>
    <row r="32" spans="3:14" x14ac:dyDescent="0.35">
      <c r="N32" t="str">
        <f t="array" ref="N32">IF(O32="","",SUM(IF($D$7:$D$100=$O32,1,0)))</f>
        <v/>
      </c>
    </row>
    <row r="33" spans="14:14" x14ac:dyDescent="0.35">
      <c r="N33" t="str">
        <f t="array" ref="N33">IF(O33="","",SUM(IF($D$7:$D$100=$O33,1,0)))</f>
        <v/>
      </c>
    </row>
    <row r="34" spans="14:14" x14ac:dyDescent="0.35">
      <c r="N34" t="str">
        <f t="array" ref="N34">IF(O34="","",SUM(IF($D$7:$D$100=$O34,1,0)))</f>
        <v/>
      </c>
    </row>
    <row r="35" spans="14:14" x14ac:dyDescent="0.35">
      <c r="N35" t="str">
        <f t="array" ref="N35">IF(O35="","",SUM(IF($D$7:$D$100=$O35,1,0)))</f>
        <v/>
      </c>
    </row>
    <row r="36" spans="14:14" x14ac:dyDescent="0.35">
      <c r="N36" t="str">
        <f t="array" ref="N36">IF(O36="","",SUM(IF($D$7:$D$100=$O36,1,0)))</f>
        <v/>
      </c>
    </row>
    <row r="37" spans="14:14" x14ac:dyDescent="0.35">
      <c r="N37" t="str">
        <f t="array" ref="N37">IF(O37="","",SUM(IF($D$7:$D$100=$O37,1,0)))</f>
        <v/>
      </c>
    </row>
    <row r="38" spans="14:14" x14ac:dyDescent="0.35">
      <c r="N38" t="str">
        <f t="array" ref="N38">IF(O38="","",SUM(IF($D$7:$D$100=$O38,1,0)))</f>
        <v/>
      </c>
    </row>
    <row r="39" spans="14:14" x14ac:dyDescent="0.35">
      <c r="N39" t="str">
        <f t="array" ref="N39">IF(O39="","",SUM(IF($D$7:$D$100=$O39,1,0)))</f>
        <v/>
      </c>
    </row>
    <row r="40" spans="14:14" x14ac:dyDescent="0.35">
      <c r="N40" t="str">
        <f t="array" ref="N40">IF(O40="","",SUM(IF($D$7:$D$100=$O40,1,0)))</f>
        <v/>
      </c>
    </row>
    <row r="41" spans="14:14" x14ac:dyDescent="0.35">
      <c r="N41" t="str">
        <f t="array" ref="N41">IF(O41="","",SUM(IF($D$7:$D$100=$O41,1,0)))</f>
        <v/>
      </c>
    </row>
    <row r="42" spans="14:14" x14ac:dyDescent="0.35">
      <c r="N42" t="str">
        <f t="array" ref="N42">IF(O42="","",SUM(IF($D$7:$D$100=$O42,1,0)))</f>
        <v/>
      </c>
    </row>
    <row r="43" spans="14:14" x14ac:dyDescent="0.35">
      <c r="N43" t="str">
        <f t="array" ref="N43">IF(O43="","",SUM(IF($D$7:$D$100=$O43,1,0)))</f>
        <v/>
      </c>
    </row>
    <row r="44" spans="14:14" x14ac:dyDescent="0.35">
      <c r="N44" t="str">
        <f t="array" ref="N44">IF(O44="","",SUM(IF($D$7:$D$100=$O44,1,0)))</f>
        <v/>
      </c>
    </row>
    <row r="45" spans="14:14" x14ac:dyDescent="0.35">
      <c r="N45" t="str">
        <f t="array" ref="N45">IF(O45="","",SUM(IF($D$7:$D$100=$O45,1,0)))</f>
        <v/>
      </c>
    </row>
    <row r="46" spans="14:14" x14ac:dyDescent="0.35">
      <c r="N46" t="str">
        <f t="array" ref="N46">IF(O46="","",SUM(IF($D$7:$D$100=$O46,1,0)))</f>
        <v/>
      </c>
    </row>
    <row r="47" spans="14:14" x14ac:dyDescent="0.35">
      <c r="N47" t="str">
        <f t="array" ref="N47">IF(O47="","",SUM(IF($D$7:$D$100=$O47,1,0)))</f>
        <v/>
      </c>
    </row>
    <row r="48" spans="14:14" x14ac:dyDescent="0.35">
      <c r="N48" t="str">
        <f t="array" ref="N48">IF(O48="","",SUM(IF($D$7:$D$100=$O48,1,0)))</f>
        <v/>
      </c>
    </row>
    <row r="49" spans="14:14" x14ac:dyDescent="0.35">
      <c r="N49" t="str">
        <f t="array" ref="N49">IF(O49="","",SUM(IF($D$7:$D$100=$O49,1,0)))</f>
        <v/>
      </c>
    </row>
    <row r="50" spans="14:14" x14ac:dyDescent="0.35">
      <c r="N50" t="str">
        <f t="array" ref="N50">IF(O50="","",SUM(IF($D$7:$D$100=$O50,1,0)))</f>
        <v/>
      </c>
    </row>
    <row r="51" spans="14:14" x14ac:dyDescent="0.35">
      <c r="N51" t="str">
        <f t="array" ref="N51">IF(O51="","",SUM(IF($D$7:$D$100=$O51,1,0)))</f>
        <v/>
      </c>
    </row>
    <row r="52" spans="14:14" x14ac:dyDescent="0.35">
      <c r="N52" t="str">
        <f t="array" ref="N52">IF(O52="","",SUM(IF($D$7:$D$100=$O52,1,0)))</f>
        <v/>
      </c>
    </row>
    <row r="53" spans="14:14" x14ac:dyDescent="0.35">
      <c r="N53" t="str">
        <f t="array" ref="N53">IF(O53="","",SUM(IF($D$7:$D$100=$O53,1,0)))</f>
        <v/>
      </c>
    </row>
    <row r="54" spans="14:14" x14ac:dyDescent="0.35">
      <c r="N54" t="str">
        <f t="array" ref="N54">IF(O54="","",SUM(IF($D$7:$D$100=$O54,1,0)))</f>
        <v/>
      </c>
    </row>
    <row r="55" spans="14:14" x14ac:dyDescent="0.35">
      <c r="N55" t="str">
        <f t="array" ref="N55">IF(O55="","",SUM(IF($D$7:$D$100=$O55,1,0)))</f>
        <v/>
      </c>
    </row>
  </sheetData>
  <conditionalFormatting sqref="P7:W13">
    <cfRule type="expression" dxfId="12" priority="1">
      <formula>P7&lt;&gt;""</formula>
    </cfRule>
  </conditionalFormatting>
  <dataValidations count="1">
    <dataValidation type="list" allowBlank="1" showInputMessage="1" showErrorMessage="1" sqref="D7:D25">
      <formula1>$O$7:$O$13</formula1>
    </dataValidation>
  </dataValidations>
  <pageMargins left="0.7" right="0.7" top="0.75" bottom="0.75" header="0.3" footer="0.3"/>
  <pageSetup orientation="portrait" verticalDpi="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نتائج المتدربين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Salim _Mali</cp:lastModifiedBy>
  <dcterms:created xsi:type="dcterms:W3CDTF">2020-04-02T12:25:25Z</dcterms:created>
  <dcterms:modified xsi:type="dcterms:W3CDTF">2020-04-02T15:35:33Z</dcterms:modified>
</cp:coreProperties>
</file>