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Sheet2!$A$5:$M$5</definedName>
    <definedName name="النشاط">Sheet1!#REF!</definedName>
    <definedName name="مشروب">Sheet1!$A$2:$A$7</definedName>
  </definedNames>
  <calcPr calcId="144525"/>
</workbook>
</file>

<file path=xl/calcChain.xml><?xml version="1.0" encoding="utf-8"?>
<calcChain xmlns="http://schemas.openxmlformats.org/spreadsheetml/2006/main">
  <c r="L7" i="2" l="1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6" i="2"/>
  <c r="I6" i="2" l="1"/>
  <c r="K3" i="2"/>
  <c r="I8" i="2"/>
  <c r="H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6" i="2"/>
  <c r="I7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E3" i="2"/>
  <c r="D3" i="2"/>
  <c r="H8" i="2"/>
  <c r="I3" i="2" s="1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E6" i="2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7" i="2"/>
  <c r="H7" i="2"/>
  <c r="L3" i="2" l="1"/>
  <c r="K2" i="2" l="1"/>
  <c r="D2" i="2"/>
  <c r="I2" i="2"/>
</calcChain>
</file>

<file path=xl/comments1.xml><?xml version="1.0" encoding="utf-8"?>
<comments xmlns="http://schemas.openxmlformats.org/spreadsheetml/2006/main">
  <authors>
    <author>Author</author>
  </authors>
  <commentList>
    <comment ref="B4" authorId="0">
      <text>
        <r>
          <rPr>
            <sz val="9"/>
            <color indexed="81"/>
            <rFont val="Tahoma"/>
            <family val="2"/>
          </rPr>
          <t xml:space="preserve">Eman
اجعل لغة الكيبورد انجليزى
واضغط 
ctrl+:
لادخال التاريخ
</t>
        </r>
      </text>
    </comment>
    <comment ref="F4" authorId="0">
      <text>
        <r>
          <rPr>
            <sz val="9"/>
            <color indexed="81"/>
            <rFont val="Tahoma"/>
            <family val="2"/>
          </rPr>
          <t xml:space="preserve">Eman
اجعل لغة الكيبورد انجليزى
واضغط 
shift+ctrl+:
لادخال الوقت عند البداية وعند الانتهاء
</t>
        </r>
      </text>
    </comment>
  </commentList>
</comments>
</file>

<file path=xl/sharedStrings.xml><?xml version="1.0" encoding="utf-8"?>
<sst xmlns="http://schemas.openxmlformats.org/spreadsheetml/2006/main" count="25" uniqueCount="18">
  <si>
    <t>م</t>
  </si>
  <si>
    <t>التاريخ</t>
  </si>
  <si>
    <t>الاسم</t>
  </si>
  <si>
    <t>القيمة</t>
  </si>
  <si>
    <t>الدفع</t>
  </si>
  <si>
    <t>المشروبات</t>
  </si>
  <si>
    <t>وقت</t>
  </si>
  <si>
    <t>ماتش</t>
  </si>
  <si>
    <t>مشروب</t>
  </si>
  <si>
    <t>شاي</t>
  </si>
  <si>
    <t>قهوة</t>
  </si>
  <si>
    <t>نسكافيه</t>
  </si>
  <si>
    <t>بداية</t>
  </si>
  <si>
    <t>نهاية</t>
  </si>
  <si>
    <t>احمد</t>
  </si>
  <si>
    <t>المدة</t>
  </si>
  <si>
    <t>الإجمالي</t>
  </si>
  <si>
    <t>تم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</si>
</sst>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00401]h:mm\ AM/PM;@"/>
    <numFmt numFmtId="165" formatCode="[h]:mm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0" xfId="0" applyFill="1"/>
    <xf numFmtId="0" fontId="0" fillId="4" borderId="8" xfId="0" applyFill="1" applyBorder="1"/>
    <xf numFmtId="0" fontId="3" fillId="4" borderId="8" xfId="0" applyFont="1" applyFill="1" applyBorder="1" applyAlignment="1">
      <alignment horizontal="center" vertical="center"/>
    </xf>
    <xf numFmtId="20" fontId="0" fillId="3" borderId="0" xfId="0" applyNumberFormat="1" applyFill="1"/>
    <xf numFmtId="46" fontId="0" fillId="3" borderId="0" xfId="0" applyNumberFormat="1" applyFill="1"/>
    <xf numFmtId="14" fontId="0" fillId="3" borderId="0" xfId="0" applyNumberFormat="1" applyFill="1"/>
    <xf numFmtId="14" fontId="0" fillId="2" borderId="8" xfId="0" applyNumberFormat="1" applyFill="1" applyBorder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164" fontId="0" fillId="2" borderId="1" xfId="0" applyNumberFormat="1" applyFill="1" applyBorder="1" applyAlignment="1">
      <alignment horizontal="center" vertical="center"/>
    </xf>
    <xf numFmtId="165" fontId="0" fillId="2" borderId="8" xfId="0" applyNumberFormat="1" applyFill="1" applyBorder="1" applyAlignment="1">
      <alignment horizontal="center" vertical="center"/>
    </xf>
    <xf numFmtId="0" fontId="0" fillId="4" borderId="4" xfId="0" applyFill="1" applyBorder="1"/>
    <xf numFmtId="0" fontId="0" fillId="2" borderId="4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165" fontId="0" fillId="2" borderId="22" xfId="0" applyNumberFormat="1" applyFill="1" applyBorder="1" applyAlignment="1">
      <alignment horizontal="center" vertical="center"/>
    </xf>
    <xf numFmtId="0" fontId="0" fillId="4" borderId="11" xfId="0" applyFill="1" applyBorder="1"/>
    <xf numFmtId="0" fontId="0" fillId="4" borderId="12" xfId="0" applyFill="1" applyBorder="1"/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right" vertical="center"/>
    </xf>
    <xf numFmtId="0" fontId="0" fillId="2" borderId="13" xfId="0" applyFill="1" applyBorder="1" applyAlignment="1">
      <alignment horizontal="right" vertical="center"/>
    </xf>
    <xf numFmtId="0" fontId="0" fillId="2" borderId="15" xfId="0" applyFill="1" applyBorder="1" applyAlignment="1">
      <alignment horizontal="right" vertical="center"/>
    </xf>
    <xf numFmtId="0" fontId="0" fillId="2" borderId="21" xfId="0" applyFill="1" applyBorder="1" applyAlignment="1">
      <alignment horizontal="right" vertical="center"/>
    </xf>
    <xf numFmtId="0" fontId="0" fillId="2" borderId="26" xfId="0" applyFill="1" applyBorder="1" applyAlignment="1">
      <alignment horizontal="right" vertical="center"/>
    </xf>
    <xf numFmtId="0" fontId="7" fillId="5" borderId="0" xfId="0" applyFont="1" applyFill="1" applyAlignment="1">
      <alignment horizontal="center" vertical="center"/>
    </xf>
    <xf numFmtId="166" fontId="6" fillId="5" borderId="0" xfId="1" applyNumberFormat="1" applyFont="1" applyFill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2" xfId="0" applyFont="1" applyFill="1" applyBorder="1"/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166" fontId="6" fillId="5" borderId="0" xfId="1" applyNumberFormat="1" applyFont="1" applyFill="1" applyBorder="1" applyAlignment="1">
      <alignment horizontal="center"/>
    </xf>
    <xf numFmtId="0" fontId="0" fillId="6" borderId="12" xfId="0" applyNumberFormat="1" applyFill="1" applyBorder="1" applyAlignment="1">
      <alignment horizontal="center" vertical="center"/>
    </xf>
    <xf numFmtId="0" fontId="0" fillId="2" borderId="12" xfId="0" applyNumberForma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center" vertical="center"/>
    </xf>
    <xf numFmtId="0" fontId="0" fillId="6" borderId="8" xfId="0" applyNumberForma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rightToLeft="1" workbookViewId="0">
      <selection activeCell="A4" sqref="A4"/>
    </sheetView>
  </sheetViews>
  <sheetFormatPr defaultRowHeight="15" x14ac:dyDescent="0.25"/>
  <cols>
    <col min="2" max="2" width="6.140625" customWidth="1"/>
  </cols>
  <sheetData>
    <row r="1" spans="1:2" x14ac:dyDescent="0.25">
      <c r="A1" s="5" t="s">
        <v>5</v>
      </c>
      <c r="B1" s="6"/>
    </row>
    <row r="2" spans="1:2" x14ac:dyDescent="0.25">
      <c r="A2" s="1" t="s">
        <v>9</v>
      </c>
      <c r="B2" s="2">
        <v>2</v>
      </c>
    </row>
    <row r="3" spans="1:2" x14ac:dyDescent="0.25">
      <c r="A3" s="1" t="s">
        <v>10</v>
      </c>
      <c r="B3" s="2">
        <v>5</v>
      </c>
    </row>
    <row r="4" spans="1:2" x14ac:dyDescent="0.25">
      <c r="A4" s="1" t="s">
        <v>11</v>
      </c>
      <c r="B4" s="2">
        <v>3</v>
      </c>
    </row>
    <row r="5" spans="1:2" x14ac:dyDescent="0.25">
      <c r="A5" s="1"/>
      <c r="B5" s="2"/>
    </row>
    <row r="6" spans="1:2" x14ac:dyDescent="0.25">
      <c r="A6" s="1"/>
      <c r="B6" s="2"/>
    </row>
    <row r="7" spans="1:2" x14ac:dyDescent="0.25">
      <c r="A7" s="3"/>
      <c r="B7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1"/>
  <sheetViews>
    <sheetView showZeros="0" rightToLeft="1" tabSelected="1" workbookViewId="0">
      <pane ySplit="5" topLeftCell="A6" activePane="bottomLeft" state="frozen"/>
      <selection pane="bottomLeft" activeCell="L6" sqref="L6:L41"/>
    </sheetView>
  </sheetViews>
  <sheetFormatPr defaultColWidth="9" defaultRowHeight="15" x14ac:dyDescent="0.25"/>
  <cols>
    <col min="1" max="1" width="4.5703125" style="7" customWidth="1"/>
    <col min="2" max="2" width="9.85546875" style="7" customWidth="1"/>
    <col min="3" max="3" width="20.42578125" style="7" customWidth="1"/>
    <col min="4" max="4" width="6.5703125" style="7" customWidth="1"/>
    <col min="5" max="5" width="7.42578125" style="7" customWidth="1"/>
    <col min="6" max="8" width="7.5703125" style="7" customWidth="1"/>
    <col min="9" max="9" width="9.28515625" style="7" customWidth="1"/>
    <col min="10" max="11" width="9" style="7" customWidth="1"/>
    <col min="12" max="12" width="8.42578125" style="7" customWidth="1"/>
    <col min="13" max="13" width="7.140625" style="7" customWidth="1"/>
    <col min="14" max="16384" width="9" style="7"/>
  </cols>
  <sheetData>
    <row r="1" spans="1:13" x14ac:dyDescent="0.25">
      <c r="G1" s="10"/>
      <c r="H1" s="10"/>
      <c r="I1" s="11"/>
    </row>
    <row r="2" spans="1:13" ht="18" customHeight="1" x14ac:dyDescent="0.25">
      <c r="D2" s="52">
        <f>IF(E3&gt;0,(L3/E3)/100,0)</f>
        <v>4.581944444444444E-2</v>
      </c>
      <c r="E2" s="52"/>
      <c r="G2" s="12"/>
      <c r="H2" s="12"/>
      <c r="I2" s="46">
        <f>IF(I3&gt;0,(L3/I3)/100,0)</f>
        <v>7.8735083532219571E-2</v>
      </c>
      <c r="K2" s="46">
        <f>IF(K3&gt;0,(L3/K3)/100,0)</f>
        <v>1.5273148148148149E-2</v>
      </c>
    </row>
    <row r="3" spans="1:13" ht="21" customHeight="1" thickBot="1" x14ac:dyDescent="0.3">
      <c r="D3" s="45">
        <f>SUBTOTAL(9,(D6:D1000))</f>
        <v>1</v>
      </c>
      <c r="E3" s="45">
        <f>SUBTOTAL(9,(E6:E1000))</f>
        <v>5</v>
      </c>
      <c r="I3" s="45">
        <f>SUBTOTAL(9,(I6:I1000))</f>
        <v>2.9097222222222219</v>
      </c>
      <c r="K3" s="45">
        <f>SUBTOTAL(9,(K6:K1000))</f>
        <v>15</v>
      </c>
      <c r="L3" s="45">
        <f>SUBTOTAL(9,(L6:L1000))</f>
        <v>22.909722222222221</v>
      </c>
    </row>
    <row r="4" spans="1:13" ht="20.25" customHeight="1" x14ac:dyDescent="0.25">
      <c r="A4" s="21" t="s">
        <v>0</v>
      </c>
      <c r="B4" s="38" t="s">
        <v>1</v>
      </c>
      <c r="C4" s="39" t="s">
        <v>2</v>
      </c>
      <c r="D4" s="21" t="s">
        <v>7</v>
      </c>
      <c r="E4" s="22" t="s">
        <v>3</v>
      </c>
      <c r="F4" s="49" t="s">
        <v>6</v>
      </c>
      <c r="G4" s="50"/>
      <c r="H4" s="51"/>
      <c r="I4" s="30" t="s">
        <v>3</v>
      </c>
      <c r="J4" s="21" t="s">
        <v>8</v>
      </c>
      <c r="K4" s="22" t="s">
        <v>3</v>
      </c>
      <c r="L4" s="38" t="s">
        <v>16</v>
      </c>
      <c r="M4" s="22" t="s">
        <v>4</v>
      </c>
    </row>
    <row r="5" spans="1:13" ht="15" customHeight="1" x14ac:dyDescent="0.25">
      <c r="A5" s="36"/>
      <c r="B5" s="8"/>
      <c r="C5" s="18"/>
      <c r="D5" s="23"/>
      <c r="E5" s="47">
        <v>5</v>
      </c>
      <c r="F5" s="31" t="s">
        <v>12</v>
      </c>
      <c r="G5" s="9" t="s">
        <v>13</v>
      </c>
      <c r="H5" s="9" t="s">
        <v>15</v>
      </c>
      <c r="I5" s="47">
        <v>5</v>
      </c>
      <c r="J5" s="36"/>
      <c r="K5" s="48"/>
      <c r="L5" s="8"/>
      <c r="M5" s="37"/>
    </row>
    <row r="6" spans="1:13" s="14" customFormat="1" ht="20.25" customHeight="1" x14ac:dyDescent="0.25">
      <c r="A6" s="40">
        <v>1</v>
      </c>
      <c r="B6" s="13">
        <v>43932</v>
      </c>
      <c r="C6" s="19" t="s">
        <v>14</v>
      </c>
      <c r="D6" s="24">
        <v>1</v>
      </c>
      <c r="E6" s="25">
        <f>D6*E5</f>
        <v>5</v>
      </c>
      <c r="F6" s="32">
        <v>8.6805555555555566E-2</v>
      </c>
      <c r="G6" s="16">
        <v>0.625</v>
      </c>
      <c r="H6" s="17">
        <f>G6-F6</f>
        <v>0.53819444444444442</v>
      </c>
      <c r="I6" s="53">
        <f>H6*$I$5</f>
        <v>2.6909722222222223</v>
      </c>
      <c r="J6" s="24" t="s">
        <v>10</v>
      </c>
      <c r="K6" s="25">
        <f>IFERROR(VLOOKUP(J6,Sheet1!$A$2:$B$7,2),)</f>
        <v>5</v>
      </c>
      <c r="L6" s="56">
        <f>K6+I6+E6</f>
        <v>12.690972222222221</v>
      </c>
      <c r="M6" s="25" t="s">
        <v>17</v>
      </c>
    </row>
    <row r="7" spans="1:13" s="14" customFormat="1" ht="20.25" customHeight="1" x14ac:dyDescent="0.25">
      <c r="A7" s="41">
        <f>IF(B7=B6,A6+1,1)</f>
        <v>1</v>
      </c>
      <c r="B7" s="15"/>
      <c r="C7" s="20"/>
      <c r="D7" s="26"/>
      <c r="E7" s="27"/>
      <c r="F7" s="32">
        <v>0.62569444444444444</v>
      </c>
      <c r="G7" s="16">
        <v>0.62777777777777777</v>
      </c>
      <c r="H7" s="17">
        <f t="shared" ref="H7:H41" si="0">G7-F7</f>
        <v>2.0833333333333259E-3</v>
      </c>
      <c r="I7" s="54">
        <f t="shared" ref="I7:I41" si="1">H7*$I$5</f>
        <v>1.041666666666663E-2</v>
      </c>
      <c r="J7" s="24" t="s">
        <v>10</v>
      </c>
      <c r="K7" s="25">
        <f>IFERROR(VLOOKUP(J7,Sheet1!$A$2:$B$7,2),)</f>
        <v>5</v>
      </c>
      <c r="L7" s="56">
        <f t="shared" ref="L7:L41" si="2">K7+I7+E7</f>
        <v>5.010416666666667</v>
      </c>
      <c r="M7" s="25"/>
    </row>
    <row r="8" spans="1:13" s="14" customFormat="1" ht="20.25" customHeight="1" x14ac:dyDescent="0.25">
      <c r="A8" s="41">
        <f t="shared" ref="A8:A41" si="3">IF(B8=B7,A7+1,1)</f>
        <v>2</v>
      </c>
      <c r="B8" s="15"/>
      <c r="C8" s="20"/>
      <c r="D8" s="26"/>
      <c r="E8" s="27"/>
      <c r="F8" s="32">
        <v>0.625</v>
      </c>
      <c r="G8" s="16">
        <v>0.66666666666666663</v>
      </c>
      <c r="H8" s="17">
        <f t="shared" si="0"/>
        <v>4.166666666666663E-2</v>
      </c>
      <c r="I8" s="54">
        <f>H8*$I$5</f>
        <v>0.20833333333333315</v>
      </c>
      <c r="J8" s="24" t="s">
        <v>11</v>
      </c>
      <c r="K8" s="25">
        <f>IFERROR(VLOOKUP(J8,Sheet1!$A$2:$B$7,2),)</f>
        <v>3</v>
      </c>
      <c r="L8" s="56">
        <f t="shared" si="2"/>
        <v>3.208333333333333</v>
      </c>
      <c r="M8" s="25" t="s">
        <v>17</v>
      </c>
    </row>
    <row r="9" spans="1:13" s="14" customFormat="1" ht="20.25" customHeight="1" x14ac:dyDescent="0.25">
      <c r="A9" s="41">
        <f t="shared" si="3"/>
        <v>3</v>
      </c>
      <c r="B9" s="15"/>
      <c r="C9" s="20"/>
      <c r="D9" s="26"/>
      <c r="E9" s="27"/>
      <c r="F9" s="32"/>
      <c r="G9" s="16"/>
      <c r="H9" s="17">
        <f t="shared" si="0"/>
        <v>0</v>
      </c>
      <c r="I9" s="54">
        <f t="shared" si="1"/>
        <v>0</v>
      </c>
      <c r="J9" s="24" t="s">
        <v>9</v>
      </c>
      <c r="K9" s="25">
        <f>IFERROR(VLOOKUP(J9,Sheet1!$A$2:$B$7,2),)</f>
        <v>2</v>
      </c>
      <c r="L9" s="56">
        <f t="shared" si="2"/>
        <v>2</v>
      </c>
      <c r="M9" s="25"/>
    </row>
    <row r="10" spans="1:13" s="14" customFormat="1" ht="20.25" customHeight="1" x14ac:dyDescent="0.25">
      <c r="A10" s="41">
        <f t="shared" si="3"/>
        <v>4</v>
      </c>
      <c r="B10" s="15"/>
      <c r="C10" s="20"/>
      <c r="D10" s="26"/>
      <c r="E10" s="27"/>
      <c r="F10" s="32"/>
      <c r="G10" s="16"/>
      <c r="H10" s="17">
        <f t="shared" si="0"/>
        <v>0</v>
      </c>
      <c r="I10" s="54">
        <f t="shared" si="1"/>
        <v>0</v>
      </c>
      <c r="J10" s="24"/>
      <c r="K10" s="25">
        <f>IFERROR(VLOOKUP(J10,Sheet1!$A$2:$B$7,2),)</f>
        <v>0</v>
      </c>
      <c r="L10" s="56">
        <f t="shared" si="2"/>
        <v>0</v>
      </c>
      <c r="M10" s="25"/>
    </row>
    <row r="11" spans="1:13" s="14" customFormat="1" ht="20.25" customHeight="1" x14ac:dyDescent="0.25">
      <c r="A11" s="41">
        <f t="shared" si="3"/>
        <v>5</v>
      </c>
      <c r="B11" s="15"/>
      <c r="C11" s="20"/>
      <c r="D11" s="26"/>
      <c r="E11" s="27"/>
      <c r="F11" s="32"/>
      <c r="G11" s="16"/>
      <c r="H11" s="17">
        <f t="shared" si="0"/>
        <v>0</v>
      </c>
      <c r="I11" s="54">
        <f t="shared" si="1"/>
        <v>0</v>
      </c>
      <c r="J11" s="24"/>
      <c r="K11" s="25">
        <f>IFERROR(VLOOKUP(J11,Sheet1!$A$2:$B$7,2),)</f>
        <v>0</v>
      </c>
      <c r="L11" s="56">
        <f t="shared" si="2"/>
        <v>0</v>
      </c>
      <c r="M11" s="25"/>
    </row>
    <row r="12" spans="1:13" s="14" customFormat="1" ht="20.25" customHeight="1" x14ac:dyDescent="0.25">
      <c r="A12" s="41">
        <f t="shared" si="3"/>
        <v>6</v>
      </c>
      <c r="B12" s="15"/>
      <c r="C12" s="20"/>
      <c r="D12" s="26"/>
      <c r="E12" s="27"/>
      <c r="F12" s="32"/>
      <c r="G12" s="16"/>
      <c r="H12" s="17">
        <f t="shared" si="0"/>
        <v>0</v>
      </c>
      <c r="I12" s="54">
        <f t="shared" si="1"/>
        <v>0</v>
      </c>
      <c r="J12" s="24"/>
      <c r="K12" s="25">
        <f>IFERROR(VLOOKUP(J12,Sheet1!$A$2:$B$7,2),)</f>
        <v>0</v>
      </c>
      <c r="L12" s="56">
        <f t="shared" si="2"/>
        <v>0</v>
      </c>
      <c r="M12" s="25"/>
    </row>
    <row r="13" spans="1:13" s="14" customFormat="1" ht="20.25" customHeight="1" x14ac:dyDescent="0.25">
      <c r="A13" s="41">
        <f t="shared" si="3"/>
        <v>7</v>
      </c>
      <c r="B13" s="15"/>
      <c r="C13" s="20"/>
      <c r="D13" s="26"/>
      <c r="E13" s="27"/>
      <c r="F13" s="32"/>
      <c r="G13" s="16"/>
      <c r="H13" s="17">
        <f t="shared" si="0"/>
        <v>0</v>
      </c>
      <c r="I13" s="54">
        <f t="shared" si="1"/>
        <v>0</v>
      </c>
      <c r="J13" s="24"/>
      <c r="K13" s="25">
        <f>IFERROR(VLOOKUP(J13,Sheet1!$A$2:$B$7,2),)</f>
        <v>0</v>
      </c>
      <c r="L13" s="56">
        <f t="shared" si="2"/>
        <v>0</v>
      </c>
      <c r="M13" s="25"/>
    </row>
    <row r="14" spans="1:13" s="14" customFormat="1" ht="20.25" customHeight="1" x14ac:dyDescent="0.25">
      <c r="A14" s="41">
        <f t="shared" si="3"/>
        <v>8</v>
      </c>
      <c r="B14" s="15"/>
      <c r="C14" s="20"/>
      <c r="D14" s="26"/>
      <c r="E14" s="27"/>
      <c r="F14" s="32"/>
      <c r="G14" s="16"/>
      <c r="H14" s="17">
        <f t="shared" si="0"/>
        <v>0</v>
      </c>
      <c r="I14" s="54">
        <f t="shared" si="1"/>
        <v>0</v>
      </c>
      <c r="J14" s="24"/>
      <c r="K14" s="25">
        <f>IFERROR(VLOOKUP(J14,Sheet1!$A$2:$B$7,2),)</f>
        <v>0</v>
      </c>
      <c r="L14" s="56">
        <f t="shared" si="2"/>
        <v>0</v>
      </c>
      <c r="M14" s="25"/>
    </row>
    <row r="15" spans="1:13" s="14" customFormat="1" ht="20.25" customHeight="1" x14ac:dyDescent="0.25">
      <c r="A15" s="41">
        <f t="shared" si="3"/>
        <v>9</v>
      </c>
      <c r="B15" s="15"/>
      <c r="C15" s="20"/>
      <c r="D15" s="26"/>
      <c r="E15" s="27"/>
      <c r="F15" s="32"/>
      <c r="G15" s="16"/>
      <c r="H15" s="17">
        <f t="shared" si="0"/>
        <v>0</v>
      </c>
      <c r="I15" s="54">
        <f t="shared" si="1"/>
        <v>0</v>
      </c>
      <c r="J15" s="24"/>
      <c r="K15" s="25">
        <f>IFERROR(VLOOKUP(J15,Sheet1!$A$2:$B$7,2),)</f>
        <v>0</v>
      </c>
      <c r="L15" s="56">
        <f t="shared" si="2"/>
        <v>0</v>
      </c>
      <c r="M15" s="25"/>
    </row>
    <row r="16" spans="1:13" s="14" customFormat="1" ht="20.25" customHeight="1" x14ac:dyDescent="0.25">
      <c r="A16" s="41">
        <f t="shared" si="3"/>
        <v>10</v>
      </c>
      <c r="B16" s="15"/>
      <c r="C16" s="20"/>
      <c r="D16" s="26"/>
      <c r="E16" s="27"/>
      <c r="F16" s="32"/>
      <c r="G16" s="16"/>
      <c r="H16" s="17">
        <f t="shared" si="0"/>
        <v>0</v>
      </c>
      <c r="I16" s="54">
        <f t="shared" si="1"/>
        <v>0</v>
      </c>
      <c r="J16" s="24"/>
      <c r="K16" s="25">
        <f>IFERROR(VLOOKUP(J16,Sheet1!$A$2:$B$7,2),)</f>
        <v>0</v>
      </c>
      <c r="L16" s="56">
        <f t="shared" si="2"/>
        <v>0</v>
      </c>
      <c r="M16" s="25"/>
    </row>
    <row r="17" spans="1:13" s="14" customFormat="1" ht="20.25" customHeight="1" x14ac:dyDescent="0.25">
      <c r="A17" s="41">
        <f t="shared" si="3"/>
        <v>11</v>
      </c>
      <c r="B17" s="15"/>
      <c r="C17" s="20"/>
      <c r="D17" s="26"/>
      <c r="E17" s="27"/>
      <c r="F17" s="32"/>
      <c r="G17" s="16"/>
      <c r="H17" s="17">
        <f t="shared" si="0"/>
        <v>0</v>
      </c>
      <c r="I17" s="54">
        <f t="shared" si="1"/>
        <v>0</v>
      </c>
      <c r="J17" s="24"/>
      <c r="K17" s="25">
        <f>IFERROR(VLOOKUP(J17,Sheet1!$A$2:$B$7,2),)</f>
        <v>0</v>
      </c>
      <c r="L17" s="56">
        <f t="shared" si="2"/>
        <v>0</v>
      </c>
      <c r="M17" s="25"/>
    </row>
    <row r="18" spans="1:13" s="14" customFormat="1" ht="20.25" customHeight="1" x14ac:dyDescent="0.25">
      <c r="A18" s="41">
        <f t="shared" si="3"/>
        <v>12</v>
      </c>
      <c r="B18" s="15"/>
      <c r="C18" s="20"/>
      <c r="D18" s="26"/>
      <c r="E18" s="27"/>
      <c r="F18" s="32"/>
      <c r="G18" s="16"/>
      <c r="H18" s="17">
        <f t="shared" si="0"/>
        <v>0</v>
      </c>
      <c r="I18" s="54">
        <f t="shared" si="1"/>
        <v>0</v>
      </c>
      <c r="J18" s="24"/>
      <c r="K18" s="25">
        <f>IFERROR(VLOOKUP(J18,Sheet1!$A$2:$B$7,2),)</f>
        <v>0</v>
      </c>
      <c r="L18" s="56">
        <f t="shared" si="2"/>
        <v>0</v>
      </c>
      <c r="M18" s="25"/>
    </row>
    <row r="19" spans="1:13" s="14" customFormat="1" ht="20.25" customHeight="1" x14ac:dyDescent="0.25">
      <c r="A19" s="41">
        <f t="shared" si="3"/>
        <v>13</v>
      </c>
      <c r="B19" s="15"/>
      <c r="C19" s="20"/>
      <c r="D19" s="26"/>
      <c r="E19" s="27"/>
      <c r="F19" s="32"/>
      <c r="G19" s="16"/>
      <c r="H19" s="17">
        <f t="shared" si="0"/>
        <v>0</v>
      </c>
      <c r="I19" s="54">
        <f t="shared" si="1"/>
        <v>0</v>
      </c>
      <c r="J19" s="24"/>
      <c r="K19" s="25">
        <f>IFERROR(VLOOKUP(J19,Sheet1!$A$2:$B$7,2),)</f>
        <v>0</v>
      </c>
      <c r="L19" s="56">
        <f t="shared" si="2"/>
        <v>0</v>
      </c>
      <c r="M19" s="25"/>
    </row>
    <row r="20" spans="1:13" s="14" customFormat="1" ht="20.25" customHeight="1" x14ac:dyDescent="0.25">
      <c r="A20" s="41">
        <f t="shared" si="3"/>
        <v>14</v>
      </c>
      <c r="B20" s="15"/>
      <c r="C20" s="20"/>
      <c r="D20" s="26"/>
      <c r="E20" s="27"/>
      <c r="F20" s="32"/>
      <c r="G20" s="16"/>
      <c r="H20" s="17">
        <f t="shared" si="0"/>
        <v>0</v>
      </c>
      <c r="I20" s="54">
        <f t="shared" si="1"/>
        <v>0</v>
      </c>
      <c r="J20" s="24"/>
      <c r="K20" s="25">
        <f>IFERROR(VLOOKUP(J20,Sheet1!$A$2:$B$7,2),)</f>
        <v>0</v>
      </c>
      <c r="L20" s="56">
        <f t="shared" si="2"/>
        <v>0</v>
      </c>
      <c r="M20" s="25"/>
    </row>
    <row r="21" spans="1:13" s="14" customFormat="1" ht="20.25" customHeight="1" x14ac:dyDescent="0.25">
      <c r="A21" s="41">
        <f t="shared" si="3"/>
        <v>15</v>
      </c>
      <c r="B21" s="15"/>
      <c r="C21" s="20"/>
      <c r="D21" s="26"/>
      <c r="E21" s="27"/>
      <c r="F21" s="32"/>
      <c r="G21" s="16"/>
      <c r="H21" s="17">
        <f t="shared" si="0"/>
        <v>0</v>
      </c>
      <c r="I21" s="54">
        <f t="shared" si="1"/>
        <v>0</v>
      </c>
      <c r="J21" s="24"/>
      <c r="K21" s="25">
        <f>IFERROR(VLOOKUP(J21,Sheet1!$A$2:$B$7,2),)</f>
        <v>0</v>
      </c>
      <c r="L21" s="56">
        <f t="shared" si="2"/>
        <v>0</v>
      </c>
      <c r="M21" s="25"/>
    </row>
    <row r="22" spans="1:13" s="14" customFormat="1" ht="20.25" customHeight="1" x14ac:dyDescent="0.25">
      <c r="A22" s="41">
        <f t="shared" si="3"/>
        <v>16</v>
      </c>
      <c r="B22" s="15"/>
      <c r="C22" s="20"/>
      <c r="D22" s="26"/>
      <c r="E22" s="27"/>
      <c r="F22" s="32"/>
      <c r="G22" s="16"/>
      <c r="H22" s="17">
        <f t="shared" si="0"/>
        <v>0</v>
      </c>
      <c r="I22" s="54">
        <f t="shared" si="1"/>
        <v>0</v>
      </c>
      <c r="J22" s="24"/>
      <c r="K22" s="25">
        <f>IFERROR(VLOOKUP(J22,Sheet1!$A$2:$B$7,2),)</f>
        <v>0</v>
      </c>
      <c r="L22" s="56">
        <f t="shared" si="2"/>
        <v>0</v>
      </c>
      <c r="M22" s="25"/>
    </row>
    <row r="23" spans="1:13" s="14" customFormat="1" ht="20.25" customHeight="1" x14ac:dyDescent="0.25">
      <c r="A23" s="41">
        <f t="shared" si="3"/>
        <v>17</v>
      </c>
      <c r="B23" s="15"/>
      <c r="C23" s="20"/>
      <c r="D23" s="26"/>
      <c r="E23" s="27"/>
      <c r="F23" s="32"/>
      <c r="G23" s="16"/>
      <c r="H23" s="17">
        <f t="shared" si="0"/>
        <v>0</v>
      </c>
      <c r="I23" s="54">
        <f t="shared" si="1"/>
        <v>0</v>
      </c>
      <c r="J23" s="24"/>
      <c r="K23" s="25">
        <f>IFERROR(VLOOKUP(J23,Sheet1!$A$2:$B$7,2),)</f>
        <v>0</v>
      </c>
      <c r="L23" s="56">
        <f t="shared" si="2"/>
        <v>0</v>
      </c>
      <c r="M23" s="25"/>
    </row>
    <row r="24" spans="1:13" s="14" customFormat="1" ht="20.25" customHeight="1" x14ac:dyDescent="0.25">
      <c r="A24" s="41">
        <f t="shared" si="3"/>
        <v>18</v>
      </c>
      <c r="B24" s="15"/>
      <c r="C24" s="20"/>
      <c r="D24" s="26"/>
      <c r="E24" s="27"/>
      <c r="F24" s="32"/>
      <c r="G24" s="16"/>
      <c r="H24" s="17">
        <f t="shared" si="0"/>
        <v>0</v>
      </c>
      <c r="I24" s="54">
        <f t="shared" si="1"/>
        <v>0</v>
      </c>
      <c r="J24" s="24"/>
      <c r="K24" s="25">
        <f>IFERROR(VLOOKUP(J24,Sheet1!$A$2:$B$7,2),)</f>
        <v>0</v>
      </c>
      <c r="L24" s="56">
        <f t="shared" si="2"/>
        <v>0</v>
      </c>
      <c r="M24" s="25"/>
    </row>
    <row r="25" spans="1:13" s="14" customFormat="1" ht="20.25" customHeight="1" x14ac:dyDescent="0.25">
      <c r="A25" s="41">
        <f t="shared" si="3"/>
        <v>19</v>
      </c>
      <c r="B25" s="15"/>
      <c r="C25" s="20"/>
      <c r="D25" s="26"/>
      <c r="E25" s="27"/>
      <c r="F25" s="32"/>
      <c r="G25" s="16"/>
      <c r="H25" s="17">
        <f t="shared" si="0"/>
        <v>0</v>
      </c>
      <c r="I25" s="54">
        <f t="shared" si="1"/>
        <v>0</v>
      </c>
      <c r="J25" s="24"/>
      <c r="K25" s="25">
        <f>IFERROR(VLOOKUP(J25,Sheet1!$A$2:$B$7,2),)</f>
        <v>0</v>
      </c>
      <c r="L25" s="56">
        <f t="shared" si="2"/>
        <v>0</v>
      </c>
      <c r="M25" s="25"/>
    </row>
    <row r="26" spans="1:13" s="14" customFormat="1" ht="20.25" customHeight="1" x14ac:dyDescent="0.25">
      <c r="A26" s="41">
        <f t="shared" si="3"/>
        <v>20</v>
      </c>
      <c r="B26" s="15"/>
      <c r="C26" s="20"/>
      <c r="D26" s="26"/>
      <c r="E26" s="27"/>
      <c r="F26" s="32"/>
      <c r="G26" s="16"/>
      <c r="H26" s="17">
        <f t="shared" si="0"/>
        <v>0</v>
      </c>
      <c r="I26" s="54">
        <f t="shared" si="1"/>
        <v>0</v>
      </c>
      <c r="J26" s="24"/>
      <c r="K26" s="25">
        <f>IFERROR(VLOOKUP(J26,Sheet1!$A$2:$B$7,2),)</f>
        <v>0</v>
      </c>
      <c r="L26" s="56">
        <f t="shared" si="2"/>
        <v>0</v>
      </c>
      <c r="M26" s="25"/>
    </row>
    <row r="27" spans="1:13" s="14" customFormat="1" ht="20.25" customHeight="1" x14ac:dyDescent="0.25">
      <c r="A27" s="41">
        <f t="shared" si="3"/>
        <v>21</v>
      </c>
      <c r="B27" s="15"/>
      <c r="C27" s="20"/>
      <c r="D27" s="26"/>
      <c r="E27" s="27"/>
      <c r="F27" s="32"/>
      <c r="G27" s="16"/>
      <c r="H27" s="17">
        <f t="shared" si="0"/>
        <v>0</v>
      </c>
      <c r="I27" s="54">
        <f t="shared" si="1"/>
        <v>0</v>
      </c>
      <c r="J27" s="24"/>
      <c r="K27" s="25">
        <f>IFERROR(VLOOKUP(J27,Sheet1!$A$2:$B$7,2),)</f>
        <v>0</v>
      </c>
      <c r="L27" s="56">
        <f t="shared" si="2"/>
        <v>0</v>
      </c>
      <c r="M27" s="25"/>
    </row>
    <row r="28" spans="1:13" s="14" customFormat="1" ht="20.25" customHeight="1" x14ac:dyDescent="0.25">
      <c r="A28" s="41">
        <f t="shared" si="3"/>
        <v>22</v>
      </c>
      <c r="B28" s="15"/>
      <c r="C28" s="20"/>
      <c r="D28" s="26"/>
      <c r="E28" s="27"/>
      <c r="F28" s="32"/>
      <c r="G28" s="16"/>
      <c r="H28" s="17">
        <f t="shared" si="0"/>
        <v>0</v>
      </c>
      <c r="I28" s="54">
        <f t="shared" si="1"/>
        <v>0</v>
      </c>
      <c r="J28" s="24"/>
      <c r="K28" s="25">
        <f>IFERROR(VLOOKUP(J28,Sheet1!$A$2:$B$7,2),)</f>
        <v>0</v>
      </c>
      <c r="L28" s="56">
        <f t="shared" si="2"/>
        <v>0</v>
      </c>
      <c r="M28" s="25"/>
    </row>
    <row r="29" spans="1:13" s="14" customFormat="1" ht="20.25" customHeight="1" x14ac:dyDescent="0.25">
      <c r="A29" s="41">
        <f t="shared" si="3"/>
        <v>23</v>
      </c>
      <c r="B29" s="15"/>
      <c r="C29" s="20"/>
      <c r="D29" s="26"/>
      <c r="E29" s="27"/>
      <c r="F29" s="32"/>
      <c r="G29" s="16"/>
      <c r="H29" s="17">
        <f t="shared" si="0"/>
        <v>0</v>
      </c>
      <c r="I29" s="54">
        <f t="shared" si="1"/>
        <v>0</v>
      </c>
      <c r="J29" s="24"/>
      <c r="K29" s="25">
        <f>IFERROR(VLOOKUP(J29,Sheet1!$A$2:$B$7,2),)</f>
        <v>0</v>
      </c>
      <c r="L29" s="56">
        <f t="shared" si="2"/>
        <v>0</v>
      </c>
      <c r="M29" s="25"/>
    </row>
    <row r="30" spans="1:13" s="14" customFormat="1" ht="20.25" customHeight="1" x14ac:dyDescent="0.25">
      <c r="A30" s="41">
        <f t="shared" si="3"/>
        <v>24</v>
      </c>
      <c r="B30" s="15"/>
      <c r="C30" s="20"/>
      <c r="D30" s="26"/>
      <c r="E30" s="27"/>
      <c r="F30" s="32"/>
      <c r="G30" s="16"/>
      <c r="H30" s="17">
        <f t="shared" si="0"/>
        <v>0</v>
      </c>
      <c r="I30" s="54">
        <f t="shared" si="1"/>
        <v>0</v>
      </c>
      <c r="J30" s="24"/>
      <c r="K30" s="25">
        <f>IFERROR(VLOOKUP(J30,Sheet1!$A$2:$B$7,2),)</f>
        <v>0</v>
      </c>
      <c r="L30" s="56">
        <f t="shared" si="2"/>
        <v>0</v>
      </c>
      <c r="M30" s="25"/>
    </row>
    <row r="31" spans="1:13" s="14" customFormat="1" ht="20.25" customHeight="1" x14ac:dyDescent="0.25">
      <c r="A31" s="41">
        <f t="shared" si="3"/>
        <v>25</v>
      </c>
      <c r="B31" s="15"/>
      <c r="C31" s="20"/>
      <c r="D31" s="26"/>
      <c r="E31" s="27"/>
      <c r="F31" s="32"/>
      <c r="G31" s="16"/>
      <c r="H31" s="17">
        <f t="shared" si="0"/>
        <v>0</v>
      </c>
      <c r="I31" s="54">
        <f t="shared" si="1"/>
        <v>0</v>
      </c>
      <c r="J31" s="24"/>
      <c r="K31" s="25">
        <f>IFERROR(VLOOKUP(J31,Sheet1!$A$2:$B$7,2),)</f>
        <v>0</v>
      </c>
      <c r="L31" s="56">
        <f t="shared" si="2"/>
        <v>0</v>
      </c>
      <c r="M31" s="25"/>
    </row>
    <row r="32" spans="1:13" s="14" customFormat="1" ht="20.25" customHeight="1" x14ac:dyDescent="0.25">
      <c r="A32" s="41">
        <f t="shared" si="3"/>
        <v>26</v>
      </c>
      <c r="B32" s="15"/>
      <c r="C32" s="20"/>
      <c r="D32" s="26"/>
      <c r="E32" s="27"/>
      <c r="F32" s="32"/>
      <c r="G32" s="16"/>
      <c r="H32" s="17">
        <f t="shared" si="0"/>
        <v>0</v>
      </c>
      <c r="I32" s="54">
        <f t="shared" si="1"/>
        <v>0</v>
      </c>
      <c r="J32" s="24"/>
      <c r="K32" s="25">
        <f>IFERROR(VLOOKUP(J32,Sheet1!$A$2:$B$7,2),)</f>
        <v>0</v>
      </c>
      <c r="L32" s="56">
        <f t="shared" si="2"/>
        <v>0</v>
      </c>
      <c r="M32" s="25"/>
    </row>
    <row r="33" spans="1:13" s="14" customFormat="1" ht="20.25" customHeight="1" x14ac:dyDescent="0.25">
      <c r="A33" s="41">
        <f t="shared" si="3"/>
        <v>27</v>
      </c>
      <c r="B33" s="15"/>
      <c r="C33" s="20"/>
      <c r="D33" s="26"/>
      <c r="E33" s="27"/>
      <c r="F33" s="32"/>
      <c r="G33" s="16"/>
      <c r="H33" s="17">
        <f t="shared" si="0"/>
        <v>0</v>
      </c>
      <c r="I33" s="54">
        <f t="shared" si="1"/>
        <v>0</v>
      </c>
      <c r="J33" s="24"/>
      <c r="K33" s="25">
        <f>IFERROR(VLOOKUP(J33,Sheet1!$A$2:$B$7,2),)</f>
        <v>0</v>
      </c>
      <c r="L33" s="56">
        <f t="shared" si="2"/>
        <v>0</v>
      </c>
      <c r="M33" s="25"/>
    </row>
    <row r="34" spans="1:13" s="14" customFormat="1" ht="20.25" customHeight="1" x14ac:dyDescent="0.25">
      <c r="A34" s="41">
        <f t="shared" si="3"/>
        <v>28</v>
      </c>
      <c r="B34" s="15"/>
      <c r="C34" s="20"/>
      <c r="D34" s="26"/>
      <c r="E34" s="27"/>
      <c r="F34" s="32"/>
      <c r="G34" s="16"/>
      <c r="H34" s="17">
        <f t="shared" si="0"/>
        <v>0</v>
      </c>
      <c r="I34" s="54">
        <f t="shared" si="1"/>
        <v>0</v>
      </c>
      <c r="J34" s="24"/>
      <c r="K34" s="25">
        <f>IFERROR(VLOOKUP(J34,Sheet1!$A$2:$B$7,2),)</f>
        <v>0</v>
      </c>
      <c r="L34" s="56">
        <f t="shared" si="2"/>
        <v>0</v>
      </c>
      <c r="M34" s="25"/>
    </row>
    <row r="35" spans="1:13" s="14" customFormat="1" ht="20.25" customHeight="1" x14ac:dyDescent="0.25">
      <c r="A35" s="41">
        <f t="shared" si="3"/>
        <v>29</v>
      </c>
      <c r="B35" s="15"/>
      <c r="C35" s="20"/>
      <c r="D35" s="26"/>
      <c r="E35" s="27"/>
      <c r="F35" s="32"/>
      <c r="G35" s="16"/>
      <c r="H35" s="17">
        <f t="shared" si="0"/>
        <v>0</v>
      </c>
      <c r="I35" s="54">
        <f t="shared" si="1"/>
        <v>0</v>
      </c>
      <c r="J35" s="24"/>
      <c r="K35" s="25">
        <f>IFERROR(VLOOKUP(J35,Sheet1!$A$2:$B$7,2),)</f>
        <v>0</v>
      </c>
      <c r="L35" s="56">
        <f t="shared" si="2"/>
        <v>0</v>
      </c>
      <c r="M35" s="25"/>
    </row>
    <row r="36" spans="1:13" s="14" customFormat="1" ht="20.25" customHeight="1" x14ac:dyDescent="0.25">
      <c r="A36" s="41">
        <f t="shared" si="3"/>
        <v>30</v>
      </c>
      <c r="B36" s="15"/>
      <c r="C36" s="20"/>
      <c r="D36" s="26"/>
      <c r="E36" s="27"/>
      <c r="F36" s="32"/>
      <c r="G36" s="16"/>
      <c r="H36" s="17">
        <f t="shared" si="0"/>
        <v>0</v>
      </c>
      <c r="I36" s="54">
        <f t="shared" si="1"/>
        <v>0</v>
      </c>
      <c r="J36" s="24"/>
      <c r="K36" s="25">
        <f>IFERROR(VLOOKUP(J36,Sheet1!$A$2:$B$7,2),)</f>
        <v>0</v>
      </c>
      <c r="L36" s="56">
        <f t="shared" si="2"/>
        <v>0</v>
      </c>
      <c r="M36" s="25"/>
    </row>
    <row r="37" spans="1:13" s="14" customFormat="1" ht="20.25" customHeight="1" x14ac:dyDescent="0.25">
      <c r="A37" s="41">
        <f t="shared" si="3"/>
        <v>31</v>
      </c>
      <c r="B37" s="15"/>
      <c r="C37" s="20"/>
      <c r="D37" s="26"/>
      <c r="E37" s="27"/>
      <c r="F37" s="32"/>
      <c r="G37" s="16"/>
      <c r="H37" s="17">
        <f t="shared" si="0"/>
        <v>0</v>
      </c>
      <c r="I37" s="54">
        <f t="shared" si="1"/>
        <v>0</v>
      </c>
      <c r="J37" s="24"/>
      <c r="K37" s="25">
        <f>IFERROR(VLOOKUP(J37,Sheet1!$A$2:$B$7,2),)</f>
        <v>0</v>
      </c>
      <c r="L37" s="56">
        <f t="shared" si="2"/>
        <v>0</v>
      </c>
      <c r="M37" s="25"/>
    </row>
    <row r="38" spans="1:13" s="14" customFormat="1" ht="20.25" customHeight="1" x14ac:dyDescent="0.25">
      <c r="A38" s="41">
        <f t="shared" si="3"/>
        <v>32</v>
      </c>
      <c r="B38" s="15"/>
      <c r="C38" s="20"/>
      <c r="D38" s="26"/>
      <c r="E38" s="27"/>
      <c r="F38" s="32"/>
      <c r="G38" s="16"/>
      <c r="H38" s="17">
        <f t="shared" si="0"/>
        <v>0</v>
      </c>
      <c r="I38" s="54">
        <f t="shared" si="1"/>
        <v>0</v>
      </c>
      <c r="J38" s="24"/>
      <c r="K38" s="25">
        <f>IFERROR(VLOOKUP(J38,Sheet1!$A$2:$B$7,2),)</f>
        <v>0</v>
      </c>
      <c r="L38" s="56">
        <f t="shared" si="2"/>
        <v>0</v>
      </c>
      <c r="M38" s="25"/>
    </row>
    <row r="39" spans="1:13" s="14" customFormat="1" ht="20.25" customHeight="1" x14ac:dyDescent="0.25">
      <c r="A39" s="41">
        <f t="shared" si="3"/>
        <v>33</v>
      </c>
      <c r="B39" s="15"/>
      <c r="C39" s="20"/>
      <c r="D39" s="26"/>
      <c r="E39" s="27"/>
      <c r="F39" s="32"/>
      <c r="G39" s="16"/>
      <c r="H39" s="17">
        <f t="shared" si="0"/>
        <v>0</v>
      </c>
      <c r="I39" s="54">
        <f t="shared" si="1"/>
        <v>0</v>
      </c>
      <c r="J39" s="24"/>
      <c r="K39" s="25">
        <f>IFERROR(VLOOKUP(J39,Sheet1!$A$2:$B$7,2),)</f>
        <v>0</v>
      </c>
      <c r="L39" s="56">
        <f t="shared" si="2"/>
        <v>0</v>
      </c>
      <c r="M39" s="25"/>
    </row>
    <row r="40" spans="1:13" s="14" customFormat="1" ht="20.25" customHeight="1" x14ac:dyDescent="0.25">
      <c r="A40" s="41">
        <f t="shared" si="3"/>
        <v>34</v>
      </c>
      <c r="B40" s="15"/>
      <c r="C40" s="20"/>
      <c r="D40" s="26"/>
      <c r="E40" s="27"/>
      <c r="F40" s="32"/>
      <c r="G40" s="16"/>
      <c r="H40" s="17">
        <f t="shared" si="0"/>
        <v>0</v>
      </c>
      <c r="I40" s="54">
        <f t="shared" si="1"/>
        <v>0</v>
      </c>
      <c r="J40" s="24"/>
      <c r="K40" s="25">
        <f>IFERROR(VLOOKUP(J40,Sheet1!$A$2:$B$7,2),)</f>
        <v>0</v>
      </c>
      <c r="L40" s="56">
        <f t="shared" si="2"/>
        <v>0</v>
      </c>
      <c r="M40" s="25"/>
    </row>
    <row r="41" spans="1:13" s="14" customFormat="1" ht="20.25" customHeight="1" thickBot="1" x14ac:dyDescent="0.3">
      <c r="A41" s="42">
        <f t="shared" si="3"/>
        <v>35</v>
      </c>
      <c r="B41" s="43"/>
      <c r="C41" s="44"/>
      <c r="D41" s="28"/>
      <c r="E41" s="29"/>
      <c r="F41" s="33"/>
      <c r="G41" s="34"/>
      <c r="H41" s="35">
        <f t="shared" si="0"/>
        <v>0</v>
      </c>
      <c r="I41" s="55">
        <f t="shared" si="1"/>
        <v>0</v>
      </c>
      <c r="J41" s="24"/>
      <c r="K41" s="25">
        <f>IFERROR(VLOOKUP(J41,Sheet1!$A$2:$B$7,2),)</f>
        <v>0</v>
      </c>
      <c r="L41" s="56">
        <f t="shared" si="2"/>
        <v>0</v>
      </c>
      <c r="M41" s="25"/>
    </row>
  </sheetData>
  <autoFilter ref="A5:M5"/>
  <mergeCells count="2">
    <mergeCell ref="F4:H4"/>
    <mergeCell ref="D2:E2"/>
  </mergeCells>
  <dataValidations count="2">
    <dataValidation type="list" allowBlank="1" showInputMessage="1" showErrorMessage="1" sqref="M6:M41">
      <formula1>"تم"</formula1>
    </dataValidation>
    <dataValidation type="list" allowBlank="1" showInputMessage="1" showErrorMessage="1" sqref="J6:J41">
      <formula1>مشروب</formula1>
    </dataValidation>
  </dataValidations>
  <pageMargins left="0.7" right="0.7" top="0.75" bottom="0.75" header="0.3" footer="0.3"/>
  <pageSetup paperSize="9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مشروب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2020-04-11T14:48:58Z</dcterms:modified>
</cp:coreProperties>
</file>