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A6D8FB5E-A932-C745-AF77-7CD4C6E68A93}" xr6:coauthVersionLast="45" xr6:coauthVersionMax="45" xr10:uidLastSave="{00000000-0000-0000-0000-000000000000}"/>
  <bookViews>
    <workbookView xWindow="-120" yWindow="-120" windowWidth="20730" windowHeight="11160" activeTab="1" xr2:uid="{8DA8035A-4BF0-4967-B747-606435B12E08}"/>
  </bookViews>
  <sheets>
    <sheet name="التمويل" sheetId="1" r:id="rId1"/>
    <sheet name="يومية الخزينة" sheetId="3" r:id="rId2"/>
    <sheet name="سلف موظفين" sheetId="2" r:id="rId3"/>
  </sheets>
  <definedNames>
    <definedName name="_xlnm.Print_Titles" localSheetId="1">'يومية الخزينة'!$1:$3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88" i="3" l="1"/>
  <c r="G990" i="3"/>
  <c r="B988" i="3"/>
  <c r="G991" i="3"/>
  <c r="B957" i="3"/>
  <c r="G960" i="3"/>
  <c r="G957" i="3"/>
  <c r="G959" i="3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D29" i="1"/>
  <c r="G961" i="3"/>
  <c r="B926" i="3"/>
  <c r="G929" i="3"/>
  <c r="G926" i="3"/>
  <c r="G928" i="3"/>
  <c r="G930" i="3"/>
  <c r="B895" i="3"/>
  <c r="G898" i="3"/>
  <c r="G895" i="3"/>
  <c r="G897" i="3"/>
  <c r="G899" i="3"/>
  <c r="G864" i="3"/>
  <c r="G866" i="3"/>
  <c r="B864" i="3"/>
  <c r="G867" i="3"/>
  <c r="G833" i="3"/>
  <c r="G835" i="3"/>
  <c r="B833" i="3"/>
  <c r="G836" i="3"/>
  <c r="G837" i="3"/>
  <c r="G802" i="3"/>
  <c r="G804" i="3"/>
  <c r="B802" i="3"/>
  <c r="G805" i="3"/>
  <c r="G771" i="3"/>
  <c r="G773" i="3"/>
  <c r="B771" i="3"/>
  <c r="G774" i="3"/>
  <c r="G740" i="3"/>
  <c r="G742" i="3"/>
  <c r="B740" i="3"/>
  <c r="G743" i="3"/>
  <c r="G744" i="3"/>
  <c r="G709" i="3"/>
  <c r="G711" i="3"/>
  <c r="B709" i="3"/>
  <c r="G712" i="3"/>
  <c r="G678" i="3"/>
  <c r="G680" i="3"/>
  <c r="B678" i="3"/>
  <c r="G681" i="3"/>
  <c r="G682" i="3"/>
  <c r="G647" i="3"/>
  <c r="G649" i="3"/>
  <c r="B647" i="3"/>
  <c r="G650" i="3"/>
  <c r="G616" i="3"/>
  <c r="G618" i="3"/>
  <c r="B616" i="3"/>
  <c r="G619" i="3"/>
  <c r="G585" i="3"/>
  <c r="G587" i="3"/>
  <c r="B585" i="3"/>
  <c r="G588" i="3"/>
  <c r="G554" i="3"/>
  <c r="G556" i="3"/>
  <c r="B554" i="3"/>
  <c r="G557" i="3"/>
  <c r="G558" i="3"/>
  <c r="G523" i="3"/>
  <c r="G525" i="3"/>
  <c r="B523" i="3"/>
  <c r="G526" i="3"/>
  <c r="G492" i="3"/>
  <c r="G494" i="3"/>
  <c r="B492" i="3"/>
  <c r="G495" i="3"/>
  <c r="G461" i="3"/>
  <c r="G463" i="3"/>
  <c r="B461" i="3"/>
  <c r="G464" i="3"/>
  <c r="G430" i="3"/>
  <c r="G432" i="3"/>
  <c r="B430" i="3"/>
  <c r="G433" i="3"/>
  <c r="G399" i="3"/>
  <c r="G401" i="3"/>
  <c r="B399" i="3"/>
  <c r="G402" i="3"/>
  <c r="B368" i="3"/>
  <c r="G371" i="3"/>
  <c r="G368" i="3"/>
  <c r="G370" i="3"/>
  <c r="G337" i="3"/>
  <c r="G339" i="3"/>
  <c r="B337" i="3"/>
  <c r="G340" i="3"/>
  <c r="G306" i="3"/>
  <c r="G308" i="3"/>
  <c r="B306" i="3"/>
  <c r="G309" i="3"/>
  <c r="B275" i="3"/>
  <c r="G278" i="3"/>
  <c r="G275" i="3"/>
  <c r="G277" i="3"/>
  <c r="G279" i="3"/>
  <c r="G244" i="3"/>
  <c r="G246" i="3"/>
  <c r="B244" i="3"/>
  <c r="G247" i="3"/>
  <c r="G213" i="3"/>
  <c r="G215" i="3"/>
  <c r="B213" i="3"/>
  <c r="G216" i="3"/>
  <c r="G182" i="3"/>
  <c r="G184" i="3"/>
  <c r="B182" i="3"/>
  <c r="G185" i="3"/>
  <c r="G151" i="3"/>
  <c r="G153" i="3"/>
  <c r="B151" i="3"/>
  <c r="G154" i="3"/>
  <c r="G120" i="3"/>
  <c r="G122" i="3"/>
  <c r="B120" i="3"/>
  <c r="G123" i="3"/>
  <c r="G89" i="3"/>
  <c r="G91" i="3"/>
  <c r="B89" i="3"/>
  <c r="G92" i="3"/>
  <c r="H36" i="3"/>
  <c r="H67" i="3"/>
  <c r="H98" i="3"/>
  <c r="H129" i="3"/>
  <c r="H160" i="3"/>
  <c r="H191" i="3"/>
  <c r="H222" i="3"/>
  <c r="H253" i="3"/>
  <c r="H284" i="3"/>
  <c r="H315" i="3"/>
  <c r="H346" i="3"/>
  <c r="H377" i="3"/>
  <c r="H408" i="3"/>
  <c r="H439" i="3"/>
  <c r="H470" i="3"/>
  <c r="H501" i="3"/>
  <c r="H532" i="3"/>
  <c r="H563" i="3"/>
  <c r="H594" i="3"/>
  <c r="H625" i="3"/>
  <c r="H656" i="3"/>
  <c r="H687" i="3"/>
  <c r="H718" i="3"/>
  <c r="H749" i="3"/>
  <c r="H780" i="3"/>
  <c r="H811" i="3"/>
  <c r="H842" i="3"/>
  <c r="H873" i="3"/>
  <c r="H904" i="3"/>
  <c r="H935" i="3"/>
  <c r="H966" i="3"/>
  <c r="G58" i="3"/>
  <c r="G60" i="3"/>
  <c r="B58" i="3"/>
  <c r="G61" i="3"/>
  <c r="G248" i="3"/>
  <c r="G186" i="3"/>
  <c r="G372" i="3"/>
  <c r="G465" i="3"/>
  <c r="G651" i="3"/>
  <c r="G992" i="3"/>
  <c r="G62" i="3"/>
  <c r="G589" i="3"/>
  <c r="G775" i="3"/>
  <c r="G868" i="3"/>
  <c r="G217" i="3"/>
  <c r="G403" i="3"/>
  <c r="G341" i="3"/>
  <c r="G806" i="3"/>
  <c r="G713" i="3"/>
  <c r="G620" i="3"/>
  <c r="G496" i="3"/>
  <c r="G527" i="3"/>
  <c r="G434" i="3"/>
  <c r="G310" i="3"/>
  <c r="G155" i="3"/>
  <c r="G124" i="3"/>
  <c r="G93" i="3"/>
  <c r="B27" i="3"/>
  <c r="G30" i="3"/>
  <c r="E6" i="3"/>
  <c r="D30" i="1"/>
  <c r="D3" i="2"/>
  <c r="D1" i="2"/>
  <c r="F32" i="1"/>
  <c r="F30" i="1"/>
  <c r="D31" i="1"/>
  <c r="G32" i="1"/>
  <c r="G31" i="3"/>
  <c r="G29" i="3"/>
  <c r="G27" i="3"/>
  <c r="G8" i="3"/>
</calcChain>
</file>

<file path=xl/sharedStrings.xml><?xml version="1.0" encoding="utf-8"?>
<sst xmlns="http://schemas.openxmlformats.org/spreadsheetml/2006/main" count="474" uniqueCount="35">
  <si>
    <t>م</t>
  </si>
  <si>
    <t>التاريخ</t>
  </si>
  <si>
    <t>رقم اذن الاستلام</t>
  </si>
  <si>
    <t>جهة توريد النقدية</t>
  </si>
  <si>
    <t>كاش الإدارة</t>
  </si>
  <si>
    <t>ايرادات اخرى</t>
  </si>
  <si>
    <t>الإجمالي</t>
  </si>
  <si>
    <t>رصيد اول المدة</t>
  </si>
  <si>
    <t>الاجمالي</t>
  </si>
  <si>
    <t>الكــاش الفعلى بالخزينــــــة</t>
  </si>
  <si>
    <t>إجمــــــــــــــــــالي العهد</t>
  </si>
  <si>
    <t>إجمــــــــــــالي التمويل</t>
  </si>
  <si>
    <t xml:space="preserve">العهد </t>
  </si>
  <si>
    <t>المبلغ</t>
  </si>
  <si>
    <t>البيان</t>
  </si>
  <si>
    <t>اجمالي المبلغ</t>
  </si>
  <si>
    <t>الاسم</t>
  </si>
  <si>
    <t>المهنة</t>
  </si>
  <si>
    <t>حامد عبدالعال</t>
  </si>
  <si>
    <t>مساعد مساح</t>
  </si>
  <si>
    <t>سلف الموظفين</t>
  </si>
  <si>
    <t xml:space="preserve">القيمة </t>
  </si>
  <si>
    <t xml:space="preserve">البيان </t>
  </si>
  <si>
    <t>رقم السند</t>
  </si>
  <si>
    <t>التوجية</t>
  </si>
  <si>
    <t>شركة الخليج</t>
  </si>
  <si>
    <t>المصروفات</t>
  </si>
  <si>
    <t>الايـــــــــــــرادات</t>
  </si>
  <si>
    <t xml:space="preserve">اجمـــــالى الايرادات </t>
  </si>
  <si>
    <t xml:space="preserve">اجمــــالى المصروفات </t>
  </si>
  <si>
    <t>الكاش الفعلي بالخزينــــة</t>
  </si>
  <si>
    <t>الرصيد</t>
  </si>
  <si>
    <t>رصيد سابق</t>
  </si>
  <si>
    <t>سلف مقاولين</t>
  </si>
  <si>
    <t>اكراميات عمال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</si>
</sst>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4"/>
      <color rgb="FFFF0000"/>
      <name val="Times New Roman"/>
      <family val="1"/>
      <scheme val="major"/>
    </font>
    <font>
      <b/>
      <sz val="18"/>
      <color rgb="FFFF0000"/>
      <name val="Times New Roman"/>
      <family val="1"/>
    </font>
    <font>
      <b/>
      <sz val="18"/>
      <color rgb="FF0000FF"/>
      <name val="Times New Roman"/>
      <family val="1"/>
    </font>
    <font>
      <b/>
      <sz val="18"/>
      <color theme="1"/>
      <name val="Times New Roman"/>
      <family val="1"/>
    </font>
    <font>
      <b/>
      <sz val="12"/>
      <color theme="0"/>
      <name val="Times New Roman"/>
      <family val="1"/>
      <scheme val="major"/>
    </font>
    <font>
      <b/>
      <sz val="12"/>
      <color theme="0"/>
      <name val="Arial"/>
      <family val="2"/>
      <scheme val="minor"/>
    </font>
    <font>
      <b/>
      <sz val="12"/>
      <color rgb="FFFF0000"/>
      <name val="Times New Roman"/>
      <family val="1"/>
      <scheme val="major"/>
    </font>
    <font>
      <sz val="12"/>
      <name val="Times New Roman"/>
      <family val="1"/>
      <scheme val="major"/>
    </font>
    <font>
      <b/>
      <sz val="14"/>
      <name val="Arial"/>
      <family val="2"/>
      <scheme val="minor"/>
    </font>
    <font>
      <b/>
      <sz val="16"/>
      <color theme="1"/>
      <name val="Times New Roman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3" fontId="2" fillId="0" borderId="0" xfId="0" applyNumberFormat="1" applyFont="1" applyAlignment="1">
      <alignment horizontal="center" vertical="center" shrinkToFit="1"/>
    </xf>
    <xf numFmtId="3" fontId="2" fillId="0" borderId="1" xfId="0" applyNumberFormat="1" applyFont="1" applyBorder="1" applyAlignment="1">
      <alignment horizontal="center" vertical="center" shrinkToFit="1"/>
    </xf>
    <xf numFmtId="3" fontId="2" fillId="0" borderId="8" xfId="0" applyNumberFormat="1" applyFont="1" applyBorder="1" applyAlignment="1">
      <alignment horizontal="center" vertical="center" shrinkToFit="1"/>
    </xf>
    <xf numFmtId="3" fontId="5" fillId="2" borderId="9" xfId="0" applyNumberFormat="1" applyFont="1" applyFill="1" applyBorder="1" applyAlignment="1">
      <alignment horizontal="center" vertical="center" shrinkToFit="1"/>
    </xf>
    <xf numFmtId="3" fontId="2" fillId="0" borderId="11" xfId="0" applyNumberFormat="1" applyFont="1" applyBorder="1" applyAlignment="1">
      <alignment horizontal="center" vertical="center" shrinkToFit="1"/>
    </xf>
    <xf numFmtId="3" fontId="9" fillId="7" borderId="10" xfId="0" applyNumberFormat="1" applyFont="1" applyFill="1" applyBorder="1" applyAlignment="1">
      <alignment horizontal="center" vertical="center" shrinkToFit="1"/>
    </xf>
    <xf numFmtId="3" fontId="9" fillId="7" borderId="4" xfId="0" applyNumberFormat="1" applyFont="1" applyFill="1" applyBorder="1" applyAlignment="1">
      <alignment horizontal="center" vertical="center" shrinkToFit="1"/>
    </xf>
    <xf numFmtId="3" fontId="1" fillId="0" borderId="0" xfId="0" applyNumberFormat="1" applyFont="1" applyAlignment="1">
      <alignment horizontal="center" vertical="center" shrinkToFit="1"/>
    </xf>
    <xf numFmtId="3" fontId="1" fillId="0" borderId="1" xfId="0" applyNumberFormat="1" applyFont="1" applyBorder="1" applyAlignment="1">
      <alignment horizontal="center" vertical="center" shrinkToFit="1"/>
    </xf>
    <xf numFmtId="3" fontId="10" fillId="7" borderId="0" xfId="0" applyNumberFormat="1" applyFont="1" applyFill="1" applyAlignment="1">
      <alignment horizontal="center" vertical="center" shrinkToFit="1"/>
    </xf>
    <xf numFmtId="3" fontId="2" fillId="0" borderId="12" xfId="0" applyNumberFormat="1" applyFont="1" applyBorder="1" applyAlignment="1">
      <alignment horizontal="center" vertical="center" shrinkToFit="1"/>
    </xf>
    <xf numFmtId="3" fontId="2" fillId="0" borderId="2" xfId="0" applyNumberFormat="1" applyFont="1" applyBorder="1" applyAlignment="1">
      <alignment horizontal="center" vertical="center" shrinkToFit="1"/>
    </xf>
    <xf numFmtId="3" fontId="2" fillId="0" borderId="17" xfId="0" applyNumberFormat="1" applyFont="1" applyBorder="1" applyAlignment="1">
      <alignment horizontal="center" vertical="center" shrinkToFit="1"/>
    </xf>
    <xf numFmtId="3" fontId="4" fillId="2" borderId="19" xfId="0" applyNumberFormat="1" applyFont="1" applyFill="1" applyBorder="1" applyAlignment="1">
      <alignment horizontal="center" vertical="center" shrinkToFit="1"/>
    </xf>
    <xf numFmtId="3" fontId="2" fillId="0" borderId="20" xfId="0" applyNumberFormat="1" applyFont="1" applyBorder="1" applyAlignment="1">
      <alignment horizontal="center" vertical="center" shrinkToFit="1"/>
    </xf>
    <xf numFmtId="3" fontId="2" fillId="0" borderId="21" xfId="0" applyNumberFormat="1" applyFont="1" applyBorder="1" applyAlignment="1">
      <alignment horizontal="center" vertical="center" shrinkToFit="1"/>
    </xf>
    <xf numFmtId="3" fontId="4" fillId="2" borderId="10" xfId="0" applyNumberFormat="1" applyFont="1" applyFill="1" applyBorder="1" applyAlignment="1">
      <alignment horizontal="center" vertical="center" shrinkToFit="1"/>
    </xf>
    <xf numFmtId="3" fontId="4" fillId="2" borderId="16" xfId="0" applyNumberFormat="1" applyFont="1" applyFill="1" applyBorder="1" applyAlignment="1">
      <alignment horizontal="center" vertical="center" shrinkToFit="1"/>
    </xf>
    <xf numFmtId="3" fontId="4" fillId="2" borderId="16" xfId="0" applyNumberFormat="1" applyFont="1" applyFill="1" applyBorder="1" applyAlignment="1">
      <alignment horizontal="center" vertical="center" wrapText="1" shrinkToFit="1"/>
    </xf>
    <xf numFmtId="3" fontId="4" fillId="2" borderId="4" xfId="0" applyNumberFormat="1" applyFont="1" applyFill="1" applyBorder="1" applyAlignment="1">
      <alignment horizontal="center" vertical="center" shrinkToFit="1"/>
    </xf>
    <xf numFmtId="3" fontId="2" fillId="0" borderId="3" xfId="0" applyNumberFormat="1" applyFont="1" applyBorder="1" applyAlignment="1">
      <alignment horizontal="center" vertical="center" shrinkToFit="1"/>
    </xf>
    <xf numFmtId="3" fontId="2" fillId="0" borderId="24" xfId="0" applyNumberFormat="1" applyFont="1" applyBorder="1" applyAlignment="1">
      <alignment horizontal="center" vertical="center" shrinkToFit="1"/>
    </xf>
    <xf numFmtId="3" fontId="2" fillId="0" borderId="22" xfId="0" applyNumberFormat="1" applyFont="1" applyBorder="1" applyAlignment="1">
      <alignment horizontal="center" vertical="center" shrinkToFit="1"/>
    </xf>
    <xf numFmtId="3" fontId="2" fillId="0" borderId="25" xfId="0" applyNumberFormat="1" applyFont="1" applyBorder="1" applyAlignment="1">
      <alignment horizontal="center" vertical="center" shrinkToFit="1"/>
    </xf>
    <xf numFmtId="3" fontId="2" fillId="0" borderId="23" xfId="0" applyNumberFormat="1" applyFont="1" applyBorder="1" applyAlignment="1">
      <alignment horizontal="center" vertical="center" shrinkToFit="1"/>
    </xf>
    <xf numFmtId="3" fontId="11" fillId="2" borderId="18" xfId="0" applyNumberFormat="1" applyFont="1" applyFill="1" applyBorder="1" applyAlignment="1">
      <alignment horizontal="center" vertical="center" shrinkToFit="1"/>
    </xf>
    <xf numFmtId="3" fontId="11" fillId="2" borderId="5" xfId="0" applyNumberFormat="1" applyFont="1" applyFill="1" applyBorder="1" applyAlignment="1">
      <alignment horizontal="center" vertical="center" shrinkToFit="1"/>
    </xf>
    <xf numFmtId="3" fontId="11" fillId="2" borderId="14" xfId="0" applyNumberFormat="1" applyFont="1" applyFill="1" applyBorder="1" applyAlignment="1">
      <alignment horizontal="center" vertical="center" shrinkToFit="1"/>
    </xf>
    <xf numFmtId="3" fontId="2" fillId="0" borderId="28" xfId="0" applyNumberFormat="1" applyFont="1" applyBorder="1" applyAlignment="1">
      <alignment horizontal="center" vertical="center" shrinkToFit="1"/>
    </xf>
    <xf numFmtId="3" fontId="2" fillId="0" borderId="29" xfId="0" applyNumberFormat="1" applyFont="1" applyBorder="1" applyAlignment="1">
      <alignment horizontal="center" vertical="center" shrinkToFit="1"/>
    </xf>
    <xf numFmtId="3" fontId="11" fillId="0" borderId="29" xfId="0" applyNumberFormat="1" applyFont="1" applyBorder="1" applyAlignment="1">
      <alignment horizontal="center" vertical="center" shrinkToFit="1"/>
    </xf>
    <xf numFmtId="3" fontId="11" fillId="0" borderId="30" xfId="0" applyNumberFormat="1" applyFont="1" applyBorder="1" applyAlignment="1">
      <alignment horizontal="center" vertical="center" shrinkToFit="1"/>
    </xf>
    <xf numFmtId="3" fontId="2" fillId="0" borderId="31" xfId="0" applyNumberFormat="1" applyFont="1" applyBorder="1" applyAlignment="1">
      <alignment horizontal="center" vertical="center" shrinkToFit="1"/>
    </xf>
    <xf numFmtId="3" fontId="2" fillId="0" borderId="0" xfId="0" applyNumberFormat="1" applyFont="1" applyBorder="1" applyAlignment="1">
      <alignment horizontal="center" vertical="center" shrinkToFit="1"/>
    </xf>
    <xf numFmtId="3" fontId="11" fillId="0" borderId="0" xfId="0" applyNumberFormat="1" applyFont="1" applyBorder="1" applyAlignment="1">
      <alignment horizontal="center" vertical="center" shrinkToFit="1"/>
    </xf>
    <xf numFmtId="3" fontId="11" fillId="0" borderId="8" xfId="0" applyNumberFormat="1" applyFont="1" applyBorder="1" applyAlignment="1">
      <alignment horizontal="center" vertical="center" shrinkToFit="1"/>
    </xf>
    <xf numFmtId="3" fontId="2" fillId="0" borderId="32" xfId="0" applyNumberFormat="1" applyFont="1" applyBorder="1" applyAlignment="1">
      <alignment horizontal="center" vertical="center" shrinkToFit="1"/>
    </xf>
    <xf numFmtId="3" fontId="2" fillId="0" borderId="27" xfId="0" applyNumberFormat="1" applyFont="1" applyBorder="1" applyAlignment="1">
      <alignment horizontal="center" vertical="center" shrinkToFit="1"/>
    </xf>
    <xf numFmtId="3" fontId="11" fillId="0" borderId="27" xfId="0" applyNumberFormat="1" applyFont="1" applyBorder="1" applyAlignment="1">
      <alignment horizontal="center" vertical="center" shrinkToFit="1"/>
    </xf>
    <xf numFmtId="3" fontId="11" fillId="0" borderId="33" xfId="0" applyNumberFormat="1" applyFont="1" applyBorder="1" applyAlignment="1">
      <alignment horizontal="center" vertical="center" shrinkToFit="1"/>
    </xf>
    <xf numFmtId="3" fontId="11" fillId="0" borderId="0" xfId="0" applyNumberFormat="1" applyFont="1" applyAlignment="1">
      <alignment horizontal="center" vertical="center" shrinkToFit="1"/>
    </xf>
    <xf numFmtId="3" fontId="4" fillId="9" borderId="5" xfId="0" applyNumberFormat="1" applyFont="1" applyFill="1" applyBorder="1" applyAlignment="1">
      <alignment horizontal="center" vertical="center"/>
    </xf>
    <xf numFmtId="3" fontId="11" fillId="9" borderId="5" xfId="0" applyNumberFormat="1" applyFont="1" applyFill="1" applyBorder="1" applyAlignment="1">
      <alignment horizontal="center" vertical="center" wrapText="1"/>
    </xf>
    <xf numFmtId="3" fontId="4" fillId="9" borderId="14" xfId="0" applyNumberFormat="1" applyFont="1" applyFill="1" applyBorder="1" applyAlignment="1">
      <alignment horizontal="center" vertical="center" wrapText="1"/>
    </xf>
    <xf numFmtId="3" fontId="4" fillId="10" borderId="14" xfId="0" applyNumberFormat="1" applyFont="1" applyFill="1" applyBorder="1" applyAlignment="1">
      <alignment horizontal="center" vertical="center"/>
    </xf>
    <xf numFmtId="3" fontId="12" fillId="8" borderId="0" xfId="0" applyNumberFormat="1" applyFont="1" applyFill="1" applyAlignment="1">
      <alignment horizontal="center" vertical="center"/>
    </xf>
    <xf numFmtId="3" fontId="2" fillId="0" borderId="34" xfId="0" applyNumberFormat="1" applyFont="1" applyBorder="1" applyAlignment="1">
      <alignment horizontal="center" vertical="center" shrinkToFit="1"/>
    </xf>
    <xf numFmtId="3" fontId="11" fillId="0" borderId="34" xfId="0" applyNumberFormat="1" applyFont="1" applyBorder="1" applyAlignment="1">
      <alignment horizontal="center" vertical="center" shrinkToFit="1"/>
    </xf>
    <xf numFmtId="3" fontId="2" fillId="0" borderId="35" xfId="0" applyNumberFormat="1" applyFont="1" applyBorder="1" applyAlignment="1">
      <alignment horizontal="center" vertical="center" shrinkToFit="1"/>
    </xf>
    <xf numFmtId="3" fontId="11" fillId="0" borderId="35" xfId="0" applyNumberFormat="1" applyFont="1" applyBorder="1" applyAlignment="1">
      <alignment horizontal="center" vertical="center" shrinkToFit="1"/>
    </xf>
    <xf numFmtId="3" fontId="4" fillId="9" borderId="26" xfId="0" applyNumberFormat="1" applyFont="1" applyFill="1" applyBorder="1" applyAlignment="1">
      <alignment horizontal="center" vertical="center"/>
    </xf>
    <xf numFmtId="3" fontId="2" fillId="0" borderId="36" xfId="0" applyNumberFormat="1" applyFont="1" applyBorder="1" applyAlignment="1">
      <alignment horizontal="center" vertical="center" shrinkToFit="1"/>
    </xf>
    <xf numFmtId="3" fontId="2" fillId="0" borderId="37" xfId="0" applyNumberFormat="1" applyFont="1" applyBorder="1" applyAlignment="1">
      <alignment horizontal="center" vertical="center" shrinkToFit="1"/>
    </xf>
    <xf numFmtId="3" fontId="2" fillId="0" borderId="38" xfId="0" applyNumberFormat="1" applyFont="1" applyBorder="1" applyAlignment="1">
      <alignment horizontal="center" vertical="center" shrinkToFit="1"/>
    </xf>
    <xf numFmtId="3" fontId="2" fillId="0" borderId="39" xfId="0" applyNumberFormat="1" applyFont="1" applyBorder="1" applyAlignment="1">
      <alignment horizontal="center" vertical="center" shrinkToFit="1"/>
    </xf>
    <xf numFmtId="3" fontId="2" fillId="11" borderId="1" xfId="0" applyNumberFormat="1" applyFont="1" applyFill="1" applyBorder="1" applyAlignment="1">
      <alignment horizontal="center" vertical="center" shrinkToFit="1"/>
    </xf>
    <xf numFmtId="3" fontId="2" fillId="2" borderId="0" xfId="0" applyNumberFormat="1" applyFont="1" applyFill="1" applyAlignment="1">
      <alignment horizontal="center" vertical="center" shrinkToFit="1"/>
    </xf>
    <xf numFmtId="164" fontId="2" fillId="2" borderId="0" xfId="0" applyNumberFormat="1" applyFont="1" applyFill="1" applyAlignment="1">
      <alignment horizontal="center" vertical="center" shrinkToFit="1"/>
    </xf>
    <xf numFmtId="3" fontId="2" fillId="0" borderId="40" xfId="0" applyNumberFormat="1" applyFont="1" applyBorder="1" applyAlignment="1">
      <alignment horizontal="center" vertical="center" shrinkToFit="1"/>
    </xf>
    <xf numFmtId="3" fontId="11" fillId="0" borderId="41" xfId="0" applyNumberFormat="1" applyFont="1" applyBorder="1" applyAlignment="1">
      <alignment horizontal="center" vertical="center" shrinkToFit="1"/>
    </xf>
    <xf numFmtId="3" fontId="2" fillId="0" borderId="42" xfId="0" applyNumberFormat="1" applyFont="1" applyBorder="1" applyAlignment="1">
      <alignment horizontal="center" vertical="center" shrinkToFit="1"/>
    </xf>
    <xf numFmtId="3" fontId="11" fillId="0" borderId="43" xfId="0" applyNumberFormat="1" applyFont="1" applyBorder="1" applyAlignment="1">
      <alignment horizontal="center" vertical="center" shrinkToFit="1"/>
    </xf>
    <xf numFmtId="3" fontId="2" fillId="0" borderId="44" xfId="0" applyNumberFormat="1" applyFont="1" applyBorder="1" applyAlignment="1">
      <alignment horizontal="center" vertical="center" shrinkToFit="1"/>
    </xf>
    <xf numFmtId="3" fontId="2" fillId="0" borderId="45" xfId="0" applyNumberFormat="1" applyFont="1" applyBorder="1" applyAlignment="1">
      <alignment horizontal="center" vertical="center" shrinkToFit="1"/>
    </xf>
    <xf numFmtId="3" fontId="11" fillId="0" borderId="45" xfId="0" applyNumberFormat="1" applyFont="1" applyBorder="1" applyAlignment="1">
      <alignment horizontal="center" vertical="center" shrinkToFit="1"/>
    </xf>
    <xf numFmtId="3" fontId="2" fillId="0" borderId="46" xfId="0" applyNumberFormat="1" applyFont="1" applyBorder="1" applyAlignment="1">
      <alignment horizontal="center" vertical="center" shrinkToFit="1"/>
    </xf>
    <xf numFmtId="3" fontId="2" fillId="0" borderId="47" xfId="0" applyNumberFormat="1" applyFont="1" applyBorder="1" applyAlignment="1">
      <alignment horizontal="center" vertical="center" shrinkToFit="1"/>
    </xf>
    <xf numFmtId="3" fontId="11" fillId="0" borderId="48" xfId="0" applyNumberFormat="1" applyFont="1" applyBorder="1" applyAlignment="1">
      <alignment horizontal="center" vertical="center" shrinkToFit="1"/>
    </xf>
    <xf numFmtId="3" fontId="14" fillId="0" borderId="0" xfId="0" applyNumberFormat="1" applyFont="1" applyAlignment="1">
      <alignment horizontal="center" vertical="center" shrinkToFit="1"/>
    </xf>
    <xf numFmtId="3" fontId="5" fillId="3" borderId="13" xfId="0" applyNumberFormat="1" applyFont="1" applyFill="1" applyBorder="1" applyAlignment="1">
      <alignment horizontal="center" vertical="center" shrinkToFit="1"/>
    </xf>
    <xf numFmtId="3" fontId="5" fillId="3" borderId="14" xfId="0" applyNumberFormat="1" applyFont="1" applyFill="1" applyBorder="1" applyAlignment="1">
      <alignment horizontal="center" vertical="center" shrinkToFit="1"/>
    </xf>
    <xf numFmtId="3" fontId="5" fillId="3" borderId="26" xfId="0" applyNumberFormat="1" applyFont="1" applyFill="1" applyBorder="1" applyAlignment="1">
      <alignment horizontal="center" vertical="center" shrinkToFit="1"/>
    </xf>
    <xf numFmtId="3" fontId="11" fillId="2" borderId="13" xfId="0" applyNumberFormat="1" applyFont="1" applyFill="1" applyBorder="1" applyAlignment="1">
      <alignment horizontal="center" vertical="center" shrinkToFit="1"/>
    </xf>
    <xf numFmtId="3" fontId="11" fillId="2" borderId="14" xfId="0" applyNumberFormat="1" applyFont="1" applyFill="1" applyBorder="1" applyAlignment="1">
      <alignment horizontal="center" vertical="center" shrinkToFit="1"/>
    </xf>
    <xf numFmtId="3" fontId="11" fillId="2" borderId="15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shrinkToFit="1"/>
    </xf>
    <xf numFmtId="0" fontId="8" fillId="6" borderId="1" xfId="0" applyFont="1" applyFill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center" vertical="center" shrinkToFit="1"/>
    </xf>
    <xf numFmtId="3" fontId="3" fillId="0" borderId="7" xfId="0" applyNumberFormat="1" applyFont="1" applyBorder="1" applyAlignment="1">
      <alignment horizontal="center" vertical="center" shrinkToFit="1"/>
    </xf>
    <xf numFmtId="0" fontId="13" fillId="11" borderId="1" xfId="0" applyFont="1" applyFill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 shrinkToFit="1"/>
    </xf>
    <xf numFmtId="0" fontId="13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31</xdr:row>
      <xdr:rowOff>133350</xdr:rowOff>
    </xdr:from>
    <xdr:to>
      <xdr:col>5</xdr:col>
      <xdr:colOff>85725</xdr:colOff>
      <xdr:row>38</xdr:row>
      <xdr:rowOff>152400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666F000F-A731-490C-B275-7E61C35CB1AC}"/>
            </a:ext>
          </a:extLst>
        </xdr:cNvPr>
        <xdr:cNvSpPr/>
      </xdr:nvSpPr>
      <xdr:spPr>
        <a:xfrm>
          <a:off x="11234070750" y="8582025"/>
          <a:ext cx="2733675" cy="1419225"/>
        </a:xfrm>
        <a:prstGeom prst="wedgeEllipseCallout">
          <a:avLst>
            <a:gd name="adj1" fmla="val 4763"/>
            <a:gd name="adj2" fmla="val -97231"/>
          </a:avLst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احتاج مساعدة خبراء هذا المنتدى الرائع هنا</a:t>
          </a:r>
          <a:r>
            <a:rPr lang="ar-SA" sz="1400" b="1" baseline="0"/>
            <a:t> اضع معادلة لحساب الكاش الفعلي بالخزينة </a:t>
          </a:r>
          <a:endParaRPr lang="ar-EG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1924050</xdr:colOff>
      <xdr:row>28</xdr:row>
      <xdr:rowOff>9525</xdr:rowOff>
    </xdr:from>
    <xdr:to>
      <xdr:col>4</xdr:col>
      <xdr:colOff>161925</xdr:colOff>
      <xdr:row>34</xdr:row>
      <xdr:rowOff>19050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14425E7B-AEA5-489F-B4B2-DC8487F5F773}"/>
            </a:ext>
          </a:extLst>
        </xdr:cNvPr>
        <xdr:cNvSpPr/>
      </xdr:nvSpPr>
      <xdr:spPr>
        <a:xfrm>
          <a:off x="11234489850" y="7219950"/>
          <a:ext cx="2733675" cy="1419225"/>
        </a:xfrm>
        <a:prstGeom prst="wedgeEllipseCallout">
          <a:avLst>
            <a:gd name="adj1" fmla="val -102205"/>
            <a:gd name="adj2" fmla="val 4782"/>
          </a:avLst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200" b="1"/>
            <a:t>احتاج مساعدة خبراء هذا المنتدى الرائع هنا</a:t>
          </a:r>
          <a:r>
            <a:rPr lang="ar-SA" sz="1200" b="1" baseline="0"/>
            <a:t> اضع معادلة لحساب الكاش الفعلي بالخزينة ومعادلة الخلية </a:t>
          </a:r>
          <a:r>
            <a:rPr lang="en-US" sz="1200" b="1" baseline="0"/>
            <a:t>E30</a:t>
          </a:r>
          <a:r>
            <a:rPr lang="ar-SA" sz="1200" b="1" baseline="0"/>
            <a:t> لمعرفة الرصيد فكل كل الاوراق</a:t>
          </a:r>
          <a:endParaRPr lang="ar-EG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77B98-55DC-47B3-9090-6B8C34FF095E}">
  <dimension ref="A2:G66"/>
  <sheetViews>
    <sheetView rightToLeft="1" topLeftCell="A29" workbookViewId="0">
      <selection activeCell="D42" sqref="D42"/>
    </sheetView>
  </sheetViews>
  <sheetFormatPr defaultColWidth="8.94921875" defaultRowHeight="14.25" x14ac:dyDescent="0.15"/>
  <cols>
    <col min="1" max="1" width="6.7421875" style="1" customWidth="1"/>
    <col min="2" max="2" width="17.7734375" style="1" customWidth="1"/>
    <col min="3" max="3" width="11.3984375" style="1" customWidth="1"/>
    <col min="4" max="4" width="17.16015625" style="1" customWidth="1"/>
    <col min="5" max="5" width="14.21875" style="1" customWidth="1"/>
    <col min="6" max="6" width="12.50390625" style="1" customWidth="1"/>
    <col min="7" max="7" width="24.39453125" style="1" customWidth="1"/>
    <col min="8" max="16384" width="8.94921875" style="1"/>
  </cols>
  <sheetData>
    <row r="2" spans="1:7" ht="15" thickBot="1" x14ac:dyDescent="0.2"/>
    <row r="3" spans="1:7" ht="36" customHeight="1" thickBot="1" x14ac:dyDescent="0.2">
      <c r="A3" s="17" t="s">
        <v>0</v>
      </c>
      <c r="B3" s="18" t="s">
        <v>1</v>
      </c>
      <c r="C3" s="19" t="s">
        <v>2</v>
      </c>
      <c r="D3" s="18" t="s">
        <v>3</v>
      </c>
      <c r="E3" s="18" t="s">
        <v>4</v>
      </c>
      <c r="F3" s="20" t="s">
        <v>5</v>
      </c>
      <c r="G3" s="14" t="s">
        <v>6</v>
      </c>
    </row>
    <row r="4" spans="1:7" ht="21" customHeight="1" thickBot="1" x14ac:dyDescent="0.2">
      <c r="A4" s="70" t="s">
        <v>7</v>
      </c>
      <c r="B4" s="71"/>
      <c r="C4" s="71"/>
      <c r="D4" s="71"/>
      <c r="E4" s="71"/>
      <c r="F4" s="72"/>
      <c r="G4" s="15"/>
    </row>
    <row r="5" spans="1:7" ht="21" customHeight="1" x14ac:dyDescent="0.15">
      <c r="A5" s="5">
        <v>1</v>
      </c>
      <c r="B5" s="5"/>
      <c r="C5" s="5"/>
      <c r="D5" s="23"/>
      <c r="E5" s="24">
        <v>150000</v>
      </c>
      <c r="F5" s="25"/>
      <c r="G5" s="15">
        <f>$G$4+E5+F5</f>
        <v>150000</v>
      </c>
    </row>
    <row r="6" spans="1:7" ht="21" customHeight="1" x14ac:dyDescent="0.15">
      <c r="A6" s="2">
        <v>2</v>
      </c>
      <c r="B6" s="2"/>
      <c r="C6" s="2"/>
      <c r="D6" s="12"/>
      <c r="E6" s="15">
        <v>21000</v>
      </c>
      <c r="F6" s="21"/>
      <c r="G6" s="15">
        <f t="shared" ref="G6:G26" si="0">$G$4+E6+F6</f>
        <v>21000</v>
      </c>
    </row>
    <row r="7" spans="1:7" ht="21" customHeight="1" x14ac:dyDescent="0.15">
      <c r="A7" s="2">
        <v>3</v>
      </c>
      <c r="B7" s="2"/>
      <c r="C7" s="2"/>
      <c r="D7" s="12"/>
      <c r="E7" s="15">
        <v>50000</v>
      </c>
      <c r="F7" s="21"/>
      <c r="G7" s="15">
        <f t="shared" si="0"/>
        <v>50000</v>
      </c>
    </row>
    <row r="8" spans="1:7" ht="21" customHeight="1" x14ac:dyDescent="0.15">
      <c r="A8" s="2">
        <v>4</v>
      </c>
      <c r="B8" s="2"/>
      <c r="C8" s="2"/>
      <c r="D8" s="12"/>
      <c r="E8" s="15">
        <v>50000</v>
      </c>
      <c r="F8" s="21"/>
      <c r="G8" s="15">
        <f t="shared" si="0"/>
        <v>50000</v>
      </c>
    </row>
    <row r="9" spans="1:7" ht="21" customHeight="1" x14ac:dyDescent="0.15">
      <c r="A9" s="2">
        <v>5</v>
      </c>
      <c r="B9" s="2"/>
      <c r="C9" s="2"/>
      <c r="D9" s="12"/>
      <c r="E9" s="15">
        <v>20000</v>
      </c>
      <c r="F9" s="21"/>
      <c r="G9" s="15">
        <f t="shared" si="0"/>
        <v>20000</v>
      </c>
    </row>
    <row r="10" spans="1:7" ht="21" customHeight="1" x14ac:dyDescent="0.15">
      <c r="A10" s="2">
        <v>6</v>
      </c>
      <c r="B10" s="2"/>
      <c r="C10" s="2"/>
      <c r="D10" s="12"/>
      <c r="E10" s="15"/>
      <c r="F10" s="21"/>
      <c r="G10" s="15">
        <f t="shared" si="0"/>
        <v>0</v>
      </c>
    </row>
    <row r="11" spans="1:7" ht="21" customHeight="1" x14ac:dyDescent="0.15">
      <c r="A11" s="2">
        <v>7</v>
      </c>
      <c r="B11" s="2"/>
      <c r="C11" s="2"/>
      <c r="D11" s="12"/>
      <c r="E11" s="15"/>
      <c r="F11" s="21"/>
      <c r="G11" s="15">
        <f t="shared" si="0"/>
        <v>0</v>
      </c>
    </row>
    <row r="12" spans="1:7" ht="21" customHeight="1" x14ac:dyDescent="0.15">
      <c r="A12" s="2">
        <v>8</v>
      </c>
      <c r="B12" s="2"/>
      <c r="C12" s="2"/>
      <c r="D12" s="12"/>
      <c r="E12" s="15"/>
      <c r="F12" s="21"/>
      <c r="G12" s="15">
        <f t="shared" si="0"/>
        <v>0</v>
      </c>
    </row>
    <row r="13" spans="1:7" ht="21" customHeight="1" x14ac:dyDescent="0.15">
      <c r="A13" s="2">
        <v>9</v>
      </c>
      <c r="B13" s="2"/>
      <c r="C13" s="2"/>
      <c r="D13" s="12"/>
      <c r="E13" s="15"/>
      <c r="F13" s="21"/>
      <c r="G13" s="15">
        <f t="shared" si="0"/>
        <v>0</v>
      </c>
    </row>
    <row r="14" spans="1:7" ht="21" customHeight="1" x14ac:dyDescent="0.15">
      <c r="A14" s="2">
        <v>10</v>
      </c>
      <c r="B14" s="2"/>
      <c r="C14" s="2"/>
      <c r="D14" s="12"/>
      <c r="E14" s="15"/>
      <c r="F14" s="21"/>
      <c r="G14" s="15">
        <f>$G$4+E14+F14</f>
        <v>0</v>
      </c>
    </row>
    <row r="15" spans="1:7" ht="21" customHeight="1" x14ac:dyDescent="0.15">
      <c r="A15" s="2">
        <v>11</v>
      </c>
      <c r="B15" s="2"/>
      <c r="C15" s="2"/>
      <c r="D15" s="12"/>
      <c r="E15" s="15"/>
      <c r="F15" s="21"/>
      <c r="G15" s="15">
        <f t="shared" si="0"/>
        <v>0</v>
      </c>
    </row>
    <row r="16" spans="1:7" ht="21" customHeight="1" x14ac:dyDescent="0.15">
      <c r="A16" s="2">
        <v>12</v>
      </c>
      <c r="B16" s="2"/>
      <c r="C16" s="2"/>
      <c r="D16" s="12"/>
      <c r="E16" s="15"/>
      <c r="F16" s="21"/>
      <c r="G16" s="15">
        <f t="shared" si="0"/>
        <v>0</v>
      </c>
    </row>
    <row r="17" spans="1:7" ht="21" customHeight="1" x14ac:dyDescent="0.15">
      <c r="A17" s="2">
        <v>13</v>
      </c>
      <c r="B17" s="2"/>
      <c r="C17" s="2"/>
      <c r="D17" s="12"/>
      <c r="E17" s="15"/>
      <c r="F17" s="21"/>
      <c r="G17" s="15">
        <f t="shared" si="0"/>
        <v>0</v>
      </c>
    </row>
    <row r="18" spans="1:7" ht="21" customHeight="1" x14ac:dyDescent="0.15">
      <c r="A18" s="2">
        <v>14</v>
      </c>
      <c r="B18" s="2"/>
      <c r="C18" s="2"/>
      <c r="D18" s="12"/>
      <c r="E18" s="15"/>
      <c r="F18" s="21"/>
      <c r="G18" s="15">
        <f t="shared" si="0"/>
        <v>0</v>
      </c>
    </row>
    <row r="19" spans="1:7" ht="21" customHeight="1" x14ac:dyDescent="0.15">
      <c r="A19" s="2">
        <v>15</v>
      </c>
      <c r="B19" s="2"/>
      <c r="C19" s="2"/>
      <c r="D19" s="12"/>
      <c r="E19" s="15"/>
      <c r="F19" s="21"/>
      <c r="G19" s="15">
        <f t="shared" si="0"/>
        <v>0</v>
      </c>
    </row>
    <row r="20" spans="1:7" ht="21" customHeight="1" x14ac:dyDescent="0.15">
      <c r="A20" s="2">
        <v>16</v>
      </c>
      <c r="B20" s="2"/>
      <c r="C20" s="2"/>
      <c r="D20" s="12"/>
      <c r="E20" s="15"/>
      <c r="F20" s="21"/>
      <c r="G20" s="15">
        <f t="shared" si="0"/>
        <v>0</v>
      </c>
    </row>
    <row r="21" spans="1:7" ht="21" customHeight="1" x14ac:dyDescent="0.15">
      <c r="A21" s="2">
        <v>17</v>
      </c>
      <c r="B21" s="2"/>
      <c r="C21" s="2"/>
      <c r="D21" s="12"/>
      <c r="E21" s="15"/>
      <c r="F21" s="21"/>
      <c r="G21" s="15">
        <f t="shared" si="0"/>
        <v>0</v>
      </c>
    </row>
    <row r="22" spans="1:7" ht="21" customHeight="1" x14ac:dyDescent="0.15">
      <c r="A22" s="2">
        <v>18</v>
      </c>
      <c r="B22" s="2"/>
      <c r="C22" s="2"/>
      <c r="D22" s="12"/>
      <c r="E22" s="15"/>
      <c r="F22" s="21"/>
      <c r="G22" s="15">
        <f t="shared" si="0"/>
        <v>0</v>
      </c>
    </row>
    <row r="23" spans="1:7" ht="21" customHeight="1" x14ac:dyDescent="0.15">
      <c r="A23" s="2">
        <v>19</v>
      </c>
      <c r="B23" s="2"/>
      <c r="C23" s="2"/>
      <c r="D23" s="12"/>
      <c r="E23" s="15"/>
      <c r="F23" s="21"/>
      <c r="G23" s="15">
        <f t="shared" si="0"/>
        <v>0</v>
      </c>
    </row>
    <row r="24" spans="1:7" ht="21" customHeight="1" x14ac:dyDescent="0.15">
      <c r="A24" s="2">
        <v>20</v>
      </c>
      <c r="B24" s="2"/>
      <c r="C24" s="2"/>
      <c r="D24" s="12"/>
      <c r="E24" s="15"/>
      <c r="F24" s="21"/>
      <c r="G24" s="15">
        <f t="shared" si="0"/>
        <v>0</v>
      </c>
    </row>
    <row r="25" spans="1:7" ht="21" customHeight="1" x14ac:dyDescent="0.15">
      <c r="A25" s="2">
        <v>21</v>
      </c>
      <c r="B25" s="2"/>
      <c r="C25" s="2"/>
      <c r="D25" s="12"/>
      <c r="E25" s="15"/>
      <c r="F25" s="21"/>
      <c r="G25" s="15">
        <f t="shared" si="0"/>
        <v>0</v>
      </c>
    </row>
    <row r="26" spans="1:7" ht="21" customHeight="1" thickBot="1" x14ac:dyDescent="0.2">
      <c r="A26" s="11">
        <v>22</v>
      </c>
      <c r="B26" s="11"/>
      <c r="C26" s="11"/>
      <c r="D26" s="13"/>
      <c r="E26" s="16"/>
      <c r="F26" s="22"/>
      <c r="G26" s="16">
        <f t="shared" si="0"/>
        <v>0</v>
      </c>
    </row>
    <row r="27" spans="1:7" ht="27" customHeight="1" thickBot="1" x14ac:dyDescent="0.2">
      <c r="A27" s="73" t="s">
        <v>8</v>
      </c>
      <c r="B27" s="74"/>
      <c r="C27" s="75"/>
      <c r="D27" s="26"/>
      <c r="E27" s="27"/>
      <c r="F27" s="28"/>
      <c r="G27" s="27">
        <f>SUM(G4:G26)</f>
        <v>291000</v>
      </c>
    </row>
    <row r="28" spans="1:7" ht="15" thickBot="1" x14ac:dyDescent="0.2"/>
    <row r="29" spans="1:7" ht="21.75" x14ac:dyDescent="0.15">
      <c r="B29" s="76" t="s">
        <v>11</v>
      </c>
      <c r="C29" s="76"/>
      <c r="D29" s="2">
        <f>G27</f>
        <v>291000</v>
      </c>
      <c r="F29" s="79" t="s">
        <v>12</v>
      </c>
      <c r="G29" s="80"/>
    </row>
    <row r="30" spans="1:7" ht="22.5" thickBot="1" x14ac:dyDescent="0.2">
      <c r="B30" s="77" t="s">
        <v>9</v>
      </c>
      <c r="C30" s="77"/>
      <c r="D30" s="2">
        <f>'يومية الخزينة'!E6-التمويل!D29</f>
        <v>-280400</v>
      </c>
      <c r="F30" s="4">
        <f>SUM(F32:F130)</f>
        <v>1050</v>
      </c>
      <c r="G30" s="3" t="s">
        <v>15</v>
      </c>
    </row>
    <row r="31" spans="1:7" ht="24.75" customHeight="1" thickBot="1" x14ac:dyDescent="0.2">
      <c r="B31" s="78" t="s">
        <v>10</v>
      </c>
      <c r="C31" s="78"/>
      <c r="D31" s="2">
        <f>F30</f>
        <v>1050</v>
      </c>
      <c r="F31" s="6" t="s">
        <v>13</v>
      </c>
      <c r="G31" s="7" t="s">
        <v>14</v>
      </c>
    </row>
    <row r="32" spans="1:7" x14ac:dyDescent="0.15">
      <c r="F32" s="5">
        <f>'سلف موظفين'!D1</f>
        <v>1050</v>
      </c>
      <c r="G32" s="5" t="str">
        <f>'سلف موظفين'!B1</f>
        <v>سلف الموظفين</v>
      </c>
    </row>
    <row r="33" spans="6:7" x14ac:dyDescent="0.15">
      <c r="F33" s="5"/>
      <c r="G33" s="5"/>
    </row>
    <row r="34" spans="6:7" x14ac:dyDescent="0.15">
      <c r="F34" s="5"/>
      <c r="G34" s="5"/>
    </row>
    <row r="35" spans="6:7" x14ac:dyDescent="0.15">
      <c r="F35" s="5"/>
      <c r="G35" s="5"/>
    </row>
    <row r="36" spans="6:7" x14ac:dyDescent="0.15">
      <c r="F36" s="5"/>
      <c r="G36" s="5"/>
    </row>
    <row r="37" spans="6:7" x14ac:dyDescent="0.15">
      <c r="F37" s="5"/>
      <c r="G37" s="5"/>
    </row>
    <row r="38" spans="6:7" x14ac:dyDescent="0.15">
      <c r="F38" s="5"/>
      <c r="G38" s="5"/>
    </row>
    <row r="39" spans="6:7" x14ac:dyDescent="0.15">
      <c r="F39" s="5"/>
      <c r="G39" s="5"/>
    </row>
    <row r="40" spans="6:7" x14ac:dyDescent="0.15">
      <c r="F40" s="5"/>
      <c r="G40" s="5"/>
    </row>
    <row r="41" spans="6:7" x14ac:dyDescent="0.15">
      <c r="F41" s="5"/>
      <c r="G41" s="5"/>
    </row>
    <row r="42" spans="6:7" x14ac:dyDescent="0.15">
      <c r="F42" s="5"/>
      <c r="G42" s="5"/>
    </row>
    <row r="43" spans="6:7" x14ac:dyDescent="0.15">
      <c r="F43" s="5"/>
      <c r="G43" s="5"/>
    </row>
    <row r="44" spans="6:7" x14ac:dyDescent="0.15">
      <c r="F44" s="5"/>
      <c r="G44" s="5"/>
    </row>
    <row r="45" spans="6:7" x14ac:dyDescent="0.15">
      <c r="F45" s="5"/>
      <c r="G45" s="5"/>
    </row>
    <row r="46" spans="6:7" x14ac:dyDescent="0.15">
      <c r="F46" s="5"/>
      <c r="G46" s="5"/>
    </row>
    <row r="47" spans="6:7" x14ac:dyDescent="0.15">
      <c r="F47" s="5"/>
      <c r="G47" s="5"/>
    </row>
    <row r="48" spans="6:7" x14ac:dyDescent="0.15">
      <c r="F48" s="5"/>
      <c r="G48" s="5"/>
    </row>
    <row r="49" spans="6:7" x14ac:dyDescent="0.15">
      <c r="F49" s="5"/>
      <c r="G49" s="5"/>
    </row>
    <row r="50" spans="6:7" x14ac:dyDescent="0.15">
      <c r="F50" s="5"/>
      <c r="G50" s="5"/>
    </row>
    <row r="51" spans="6:7" x14ac:dyDescent="0.15">
      <c r="F51" s="5"/>
      <c r="G51" s="5"/>
    </row>
    <row r="52" spans="6:7" x14ac:dyDescent="0.15">
      <c r="F52" s="5"/>
      <c r="G52" s="5"/>
    </row>
    <row r="53" spans="6:7" x14ac:dyDescent="0.15">
      <c r="F53" s="5"/>
      <c r="G53" s="5"/>
    </row>
    <row r="54" spans="6:7" x14ac:dyDescent="0.15">
      <c r="F54" s="5"/>
      <c r="G54" s="5"/>
    </row>
    <row r="55" spans="6:7" x14ac:dyDescent="0.15">
      <c r="F55" s="5"/>
      <c r="G55" s="5"/>
    </row>
    <row r="56" spans="6:7" x14ac:dyDescent="0.15">
      <c r="F56" s="5"/>
      <c r="G56" s="5"/>
    </row>
    <row r="57" spans="6:7" x14ac:dyDescent="0.15">
      <c r="F57" s="2"/>
      <c r="G57" s="2"/>
    </row>
    <row r="58" spans="6:7" x14ac:dyDescent="0.15">
      <c r="F58" s="2"/>
      <c r="G58" s="2"/>
    </row>
    <row r="59" spans="6:7" x14ac:dyDescent="0.15">
      <c r="F59" s="2"/>
      <c r="G59" s="2"/>
    </row>
    <row r="60" spans="6:7" x14ac:dyDescent="0.15">
      <c r="F60" s="2"/>
      <c r="G60" s="2"/>
    </row>
    <row r="61" spans="6:7" x14ac:dyDescent="0.15">
      <c r="F61" s="2"/>
      <c r="G61" s="2"/>
    </row>
    <row r="62" spans="6:7" x14ac:dyDescent="0.15">
      <c r="F62" s="2"/>
      <c r="G62" s="2"/>
    </row>
    <row r="63" spans="6:7" x14ac:dyDescent="0.15">
      <c r="F63" s="2"/>
      <c r="G63" s="2"/>
    </row>
    <row r="64" spans="6:7" x14ac:dyDescent="0.15">
      <c r="F64" s="2"/>
      <c r="G64" s="2"/>
    </row>
    <row r="65" spans="6:7" x14ac:dyDescent="0.15">
      <c r="F65" s="2"/>
      <c r="G65" s="2"/>
    </row>
    <row r="66" spans="6:7" x14ac:dyDescent="0.15">
      <c r="F66" s="2"/>
      <c r="G66" s="2"/>
    </row>
  </sheetData>
  <mergeCells count="6">
    <mergeCell ref="A4:F4"/>
    <mergeCell ref="A27:C27"/>
    <mergeCell ref="B29:C29"/>
    <mergeCell ref="B30:C30"/>
    <mergeCell ref="B31:C31"/>
    <mergeCell ref="F29:G29"/>
  </mergeCells>
  <printOptions horizontalCentered="1"/>
  <pageMargins left="3.937007874015748E-2" right="3.937007874015748E-2" top="0.15748031496062992" bottom="0.15748031496062992" header="0.19685039370078741" footer="0.19685039370078741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D74B3-CA32-411C-B70B-9BEB0D6B0FE0}">
  <dimension ref="B1:J992"/>
  <sheetViews>
    <sheetView rightToLeft="1" tabSelected="1" topLeftCell="C28" workbookViewId="0">
      <selection activeCell="E33" sqref="E33"/>
    </sheetView>
  </sheetViews>
  <sheetFormatPr defaultColWidth="8.94921875" defaultRowHeight="14.25" x14ac:dyDescent="0.15"/>
  <cols>
    <col min="1" max="1" width="0.85546875" style="1" customWidth="1"/>
    <col min="2" max="2" width="8.3359375" style="1" customWidth="1"/>
    <col min="3" max="3" width="50.875" style="1" customWidth="1"/>
    <col min="4" max="4" width="8.08984375" style="41" customWidth="1"/>
    <col min="5" max="5" width="19.98046875" style="1" customWidth="1"/>
    <col min="6" max="6" width="1.1015625" style="1" customWidth="1"/>
    <col min="7" max="7" width="11.64453125" style="1" customWidth="1"/>
    <col min="8" max="8" width="28.5625" style="1" customWidth="1"/>
    <col min="9" max="9" width="8.08984375" style="41" customWidth="1"/>
    <col min="10" max="10" width="0.85546875" style="1" customWidth="1"/>
    <col min="11" max="16384" width="8.94921875" style="1"/>
  </cols>
  <sheetData>
    <row r="1" spans="2:9" ht="19.5" customHeight="1" x14ac:dyDescent="0.15">
      <c r="B1" s="29"/>
      <c r="C1" s="30"/>
      <c r="D1" s="31"/>
      <c r="E1" s="30"/>
      <c r="F1" s="30"/>
      <c r="G1" s="30"/>
      <c r="H1" s="30"/>
      <c r="I1" s="32"/>
    </row>
    <row r="2" spans="2:9" ht="19.5" customHeight="1" x14ac:dyDescent="0.15">
      <c r="B2" s="33" t="s">
        <v>25</v>
      </c>
      <c r="C2" s="34"/>
      <c r="D2" s="35"/>
      <c r="E2" s="34"/>
      <c r="F2" s="34"/>
      <c r="G2" s="34"/>
      <c r="H2" s="34"/>
      <c r="I2" s="36"/>
    </row>
    <row r="3" spans="2:9" ht="19.5" customHeight="1" thickBot="1" x14ac:dyDescent="0.2">
      <c r="B3" s="37"/>
      <c r="C3" s="38"/>
      <c r="D3" s="39"/>
      <c r="E3" s="38"/>
      <c r="F3" s="38"/>
      <c r="G3" s="38"/>
      <c r="H3" s="38"/>
      <c r="I3" s="40"/>
    </row>
    <row r="4" spans="2:9" ht="6.75" customHeight="1" x14ac:dyDescent="0.15"/>
    <row r="5" spans="2:9" x14ac:dyDescent="0.15">
      <c r="D5" s="1"/>
      <c r="G5" s="57" t="s">
        <v>1</v>
      </c>
      <c r="H5" s="58">
        <v>43922</v>
      </c>
    </row>
    <row r="6" spans="2:9" ht="15" thickBot="1" x14ac:dyDescent="0.2">
      <c r="C6" s="82" t="s">
        <v>26</v>
      </c>
      <c r="D6" s="82"/>
      <c r="E6" s="1">
        <f>G30+G61+G92+G123+G154+G185+G216+G247+G278+G309+G340+G402+G433+G464+G495+G526+G557+G588+G619+G650+G712+G743+G774+G805+G836+G867+G898+G929+G960</f>
        <v>10600</v>
      </c>
      <c r="G6" s="82" t="s">
        <v>27</v>
      </c>
      <c r="H6" s="82"/>
      <c r="I6" s="82"/>
    </row>
    <row r="7" spans="2:9" s="46" customFormat="1" ht="31.5" customHeight="1" thickBot="1" x14ac:dyDescent="0.2">
      <c r="B7" s="42" t="s">
        <v>21</v>
      </c>
      <c r="C7" s="42" t="s">
        <v>22</v>
      </c>
      <c r="D7" s="43" t="s">
        <v>23</v>
      </c>
      <c r="E7" s="44" t="s">
        <v>24</v>
      </c>
      <c r="F7" s="45"/>
      <c r="G7" s="42" t="s">
        <v>21</v>
      </c>
      <c r="H7" s="51" t="s">
        <v>22</v>
      </c>
      <c r="I7" s="43" t="s">
        <v>23</v>
      </c>
    </row>
    <row r="8" spans="2:9" ht="21" customHeight="1" thickBot="1" x14ac:dyDescent="0.2">
      <c r="B8" s="59">
        <v>10000</v>
      </c>
      <c r="C8" s="47" t="s">
        <v>33</v>
      </c>
      <c r="D8" s="48"/>
      <c r="E8" s="47"/>
      <c r="F8" s="45"/>
      <c r="G8" s="54">
        <f ca="1">G8-B8</f>
        <v>0</v>
      </c>
      <c r="H8" s="52" t="s">
        <v>32</v>
      </c>
      <c r="I8" s="60"/>
    </row>
    <row r="9" spans="2:9" ht="21" customHeight="1" thickBot="1" x14ac:dyDescent="0.2">
      <c r="B9" s="61">
        <v>600</v>
      </c>
      <c r="C9" s="49" t="s">
        <v>34</v>
      </c>
      <c r="D9" s="50"/>
      <c r="E9" s="49"/>
      <c r="F9" s="45"/>
      <c r="G9" s="55"/>
      <c r="H9" s="53"/>
      <c r="I9" s="62"/>
    </row>
    <row r="10" spans="2:9" ht="21" customHeight="1" thickBot="1" x14ac:dyDescent="0.2">
      <c r="B10" s="61"/>
      <c r="C10" s="49"/>
      <c r="D10" s="50"/>
      <c r="E10" s="49"/>
      <c r="F10" s="45"/>
      <c r="G10" s="55"/>
      <c r="H10" s="53"/>
      <c r="I10" s="62"/>
    </row>
    <row r="11" spans="2:9" ht="21" customHeight="1" thickBot="1" x14ac:dyDescent="0.2">
      <c r="B11" s="61"/>
      <c r="C11" s="49"/>
      <c r="D11" s="50"/>
      <c r="E11" s="49"/>
      <c r="F11" s="45"/>
      <c r="G11" s="55"/>
      <c r="H11" s="53"/>
      <c r="I11" s="62"/>
    </row>
    <row r="12" spans="2:9" ht="21" customHeight="1" thickBot="1" x14ac:dyDescent="0.2">
      <c r="B12" s="61"/>
      <c r="C12" s="49"/>
      <c r="D12" s="50"/>
      <c r="E12" s="49"/>
      <c r="F12" s="45"/>
      <c r="G12" s="55"/>
      <c r="H12" s="53"/>
      <c r="I12" s="62"/>
    </row>
    <row r="13" spans="2:9" ht="21" customHeight="1" thickBot="1" x14ac:dyDescent="0.2">
      <c r="B13" s="61"/>
      <c r="C13" s="49"/>
      <c r="D13" s="50"/>
      <c r="E13" s="49"/>
      <c r="F13" s="45"/>
      <c r="G13" s="55"/>
      <c r="H13" s="53"/>
      <c r="I13" s="62"/>
    </row>
    <row r="14" spans="2:9" ht="21" customHeight="1" thickBot="1" x14ac:dyDescent="0.2">
      <c r="B14" s="61"/>
      <c r="C14" s="49"/>
      <c r="D14" s="50"/>
      <c r="E14" s="49"/>
      <c r="F14" s="45"/>
      <c r="G14" s="55"/>
      <c r="H14" s="53"/>
      <c r="I14" s="62"/>
    </row>
    <row r="15" spans="2:9" ht="21" customHeight="1" thickBot="1" x14ac:dyDescent="0.2">
      <c r="B15" s="61"/>
      <c r="C15" s="49"/>
      <c r="D15" s="50"/>
      <c r="E15" s="49"/>
      <c r="F15" s="45"/>
      <c r="G15" s="55"/>
      <c r="H15" s="53"/>
      <c r="I15" s="62"/>
    </row>
    <row r="16" spans="2:9" ht="21" customHeight="1" thickBot="1" x14ac:dyDescent="0.2">
      <c r="B16" s="61"/>
      <c r="C16" s="49"/>
      <c r="D16" s="50"/>
      <c r="E16" s="49"/>
      <c r="F16" s="45"/>
      <c r="G16" s="55"/>
      <c r="H16" s="53"/>
      <c r="I16" s="62"/>
    </row>
    <row r="17" spans="2:10" ht="21" customHeight="1" thickBot="1" x14ac:dyDescent="0.2">
      <c r="B17" s="61"/>
      <c r="C17" s="49"/>
      <c r="D17" s="50"/>
      <c r="E17" s="49"/>
      <c r="F17" s="45"/>
      <c r="G17" s="55"/>
      <c r="H17" s="53"/>
      <c r="I17" s="62"/>
    </row>
    <row r="18" spans="2:10" ht="21" customHeight="1" thickBot="1" x14ac:dyDescent="0.2">
      <c r="B18" s="61"/>
      <c r="C18" s="49"/>
      <c r="D18" s="50"/>
      <c r="E18" s="49"/>
      <c r="F18" s="45"/>
      <c r="G18" s="55"/>
      <c r="H18" s="53"/>
      <c r="I18" s="62"/>
    </row>
    <row r="19" spans="2:10" ht="21" customHeight="1" thickBot="1" x14ac:dyDescent="0.2">
      <c r="B19" s="61"/>
      <c r="C19" s="49"/>
      <c r="D19" s="50"/>
      <c r="E19" s="49"/>
      <c r="F19" s="45"/>
      <c r="G19" s="55"/>
      <c r="H19" s="53"/>
      <c r="I19" s="62"/>
    </row>
    <row r="20" spans="2:10" ht="21" customHeight="1" thickBot="1" x14ac:dyDescent="0.2">
      <c r="B20" s="61"/>
      <c r="C20" s="49"/>
      <c r="D20" s="50"/>
      <c r="E20" s="49"/>
      <c r="F20" s="45"/>
      <c r="G20" s="55"/>
      <c r="H20" s="53"/>
      <c r="I20" s="62"/>
    </row>
    <row r="21" spans="2:10" ht="21" customHeight="1" thickBot="1" x14ac:dyDescent="0.2">
      <c r="B21" s="61"/>
      <c r="C21" s="49"/>
      <c r="D21" s="50"/>
      <c r="E21" s="49"/>
      <c r="F21" s="45"/>
      <c r="G21" s="55"/>
      <c r="H21" s="53"/>
      <c r="I21" s="62"/>
    </row>
    <row r="22" spans="2:10" ht="21" customHeight="1" thickBot="1" x14ac:dyDescent="0.2">
      <c r="B22" s="61"/>
      <c r="C22" s="49"/>
      <c r="D22" s="50"/>
      <c r="E22" s="49"/>
      <c r="F22" s="45"/>
      <c r="G22" s="55"/>
      <c r="H22" s="53"/>
      <c r="I22" s="62"/>
    </row>
    <row r="23" spans="2:10" ht="21" customHeight="1" thickBot="1" x14ac:dyDescent="0.2">
      <c r="B23" s="61"/>
      <c r="C23" s="49"/>
      <c r="D23" s="50"/>
      <c r="E23" s="49"/>
      <c r="F23" s="45"/>
      <c r="G23" s="55"/>
      <c r="H23" s="53"/>
      <c r="I23" s="62"/>
    </row>
    <row r="24" spans="2:10" ht="21" customHeight="1" thickBot="1" x14ac:dyDescent="0.2">
      <c r="B24" s="61"/>
      <c r="C24" s="49"/>
      <c r="D24" s="50"/>
      <c r="E24" s="49"/>
      <c r="F24" s="45"/>
      <c r="G24" s="55"/>
      <c r="H24" s="53"/>
      <c r="I24" s="62"/>
    </row>
    <row r="25" spans="2:10" ht="21" customHeight="1" thickBot="1" x14ac:dyDescent="0.2">
      <c r="B25" s="61"/>
      <c r="C25" s="49"/>
      <c r="D25" s="50"/>
      <c r="E25" s="49"/>
      <c r="F25" s="45"/>
      <c r="G25" s="55"/>
      <c r="H25" s="53"/>
      <c r="I25" s="62"/>
    </row>
    <row r="26" spans="2:10" ht="21" customHeight="1" thickBot="1" x14ac:dyDescent="0.2">
      <c r="B26" s="63"/>
      <c r="C26" s="64"/>
      <c r="D26" s="65"/>
      <c r="E26" s="64"/>
      <c r="F26" s="45"/>
      <c r="G26" s="66"/>
      <c r="H26" s="67"/>
      <c r="I26" s="68"/>
    </row>
    <row r="27" spans="2:10" s="46" customFormat="1" ht="31.5" customHeight="1" thickBot="1" x14ac:dyDescent="0.2">
      <c r="B27" s="42">
        <f>SUM(B8:B26)</f>
        <v>10600</v>
      </c>
      <c r="C27" s="42"/>
      <c r="D27" s="43"/>
      <c r="E27" s="44"/>
      <c r="F27" s="45"/>
      <c r="G27" s="42">
        <f ca="1">SUM(G8:G26)</f>
        <v>0</v>
      </c>
      <c r="H27" s="51"/>
      <c r="I27" s="43"/>
    </row>
    <row r="28" spans="2:10" ht="8.25" customHeight="1" x14ac:dyDescent="0.15"/>
    <row r="29" spans="2:10" ht="24.75" customHeight="1" x14ac:dyDescent="0.15">
      <c r="E29" s="69" t="s">
        <v>31</v>
      </c>
      <c r="G29" s="2">
        <f ca="1">G27</f>
        <v>0</v>
      </c>
      <c r="H29" s="83" t="s">
        <v>28</v>
      </c>
      <c r="I29" s="83"/>
      <c r="J29" s="83"/>
    </row>
    <row r="30" spans="2:10" ht="24.75" customHeight="1" x14ac:dyDescent="0.15">
      <c r="E30" s="57"/>
      <c r="G30" s="2">
        <f>B27</f>
        <v>10600</v>
      </c>
      <c r="H30" s="83" t="s">
        <v>29</v>
      </c>
      <c r="I30" s="83"/>
      <c r="J30" s="83"/>
    </row>
    <row r="31" spans="2:10" ht="24.75" customHeight="1" x14ac:dyDescent="0.15">
      <c r="G31" s="56">
        <f ca="1">(G29+التمويل!$D$29)-G30</f>
        <v>291000</v>
      </c>
      <c r="H31" s="81" t="s">
        <v>30</v>
      </c>
      <c r="I31" s="81"/>
      <c r="J31" s="81"/>
    </row>
    <row r="34" spans="2:9" ht="5.25" customHeight="1" x14ac:dyDescent="0.15"/>
    <row r="35" spans="2:9" ht="5.25" customHeight="1" x14ac:dyDescent="0.15"/>
    <row r="36" spans="2:9" x14ac:dyDescent="0.15">
      <c r="D36" s="1"/>
      <c r="G36" s="57" t="s">
        <v>1</v>
      </c>
      <c r="H36" s="58">
        <f>H5+1</f>
        <v>43923</v>
      </c>
    </row>
    <row r="37" spans="2:9" ht="15" thickBot="1" x14ac:dyDescent="0.2">
      <c r="C37" s="82" t="s">
        <v>26</v>
      </c>
      <c r="D37" s="82"/>
      <c r="G37" s="82" t="s">
        <v>27</v>
      </c>
      <c r="H37" s="82"/>
      <c r="I37" s="82"/>
    </row>
    <row r="38" spans="2:9" s="46" customFormat="1" ht="31.5" customHeight="1" thickBot="1" x14ac:dyDescent="0.2">
      <c r="B38" s="42" t="s">
        <v>21</v>
      </c>
      <c r="C38" s="42" t="s">
        <v>22</v>
      </c>
      <c r="D38" s="43" t="s">
        <v>23</v>
      </c>
      <c r="E38" s="44" t="s">
        <v>24</v>
      </c>
      <c r="F38" s="45"/>
      <c r="G38" s="42" t="s">
        <v>21</v>
      </c>
      <c r="H38" s="51" t="s">
        <v>22</v>
      </c>
      <c r="I38" s="43" t="s">
        <v>23</v>
      </c>
    </row>
    <row r="39" spans="2:9" ht="21" customHeight="1" thickBot="1" x14ac:dyDescent="0.2">
      <c r="B39" s="59"/>
      <c r="C39" s="47"/>
      <c r="D39" s="48"/>
      <c r="E39" s="47"/>
      <c r="F39" s="45"/>
      <c r="G39" s="54"/>
      <c r="H39" s="52"/>
      <c r="I39" s="60"/>
    </row>
    <row r="40" spans="2:9" ht="21" customHeight="1" thickBot="1" x14ac:dyDescent="0.2">
      <c r="B40" s="61"/>
      <c r="C40" s="49"/>
      <c r="D40" s="50"/>
      <c r="E40" s="49"/>
      <c r="F40" s="45"/>
      <c r="G40" s="55"/>
      <c r="H40" s="53"/>
      <c r="I40" s="62"/>
    </row>
    <row r="41" spans="2:9" ht="21" customHeight="1" thickBot="1" x14ac:dyDescent="0.2">
      <c r="B41" s="61"/>
      <c r="C41" s="49"/>
      <c r="D41" s="50"/>
      <c r="E41" s="49"/>
      <c r="F41" s="45"/>
      <c r="G41" s="55"/>
      <c r="H41" s="53"/>
      <c r="I41" s="62"/>
    </row>
    <row r="42" spans="2:9" ht="21" customHeight="1" thickBot="1" x14ac:dyDescent="0.2">
      <c r="B42" s="61"/>
      <c r="C42" s="49"/>
      <c r="D42" s="50"/>
      <c r="E42" s="49"/>
      <c r="F42" s="45"/>
      <c r="G42" s="55"/>
      <c r="H42" s="53"/>
      <c r="I42" s="62"/>
    </row>
    <row r="43" spans="2:9" ht="21" customHeight="1" thickBot="1" x14ac:dyDescent="0.2">
      <c r="B43" s="61"/>
      <c r="C43" s="49"/>
      <c r="D43" s="50"/>
      <c r="E43" s="49"/>
      <c r="F43" s="45"/>
      <c r="G43" s="55"/>
      <c r="H43" s="53"/>
      <c r="I43" s="62"/>
    </row>
    <row r="44" spans="2:9" ht="21" customHeight="1" thickBot="1" x14ac:dyDescent="0.2">
      <c r="B44" s="61"/>
      <c r="C44" s="49"/>
      <c r="D44" s="50"/>
      <c r="E44" s="49"/>
      <c r="F44" s="45"/>
      <c r="G44" s="55"/>
      <c r="H44" s="53"/>
      <c r="I44" s="62"/>
    </row>
    <row r="45" spans="2:9" ht="21" customHeight="1" thickBot="1" x14ac:dyDescent="0.2">
      <c r="B45" s="61"/>
      <c r="C45" s="49"/>
      <c r="D45" s="50"/>
      <c r="E45" s="49"/>
      <c r="F45" s="45"/>
      <c r="G45" s="55"/>
      <c r="H45" s="53"/>
      <c r="I45" s="62"/>
    </row>
    <row r="46" spans="2:9" ht="21" customHeight="1" thickBot="1" x14ac:dyDescent="0.2">
      <c r="B46" s="61"/>
      <c r="C46" s="49"/>
      <c r="D46" s="50"/>
      <c r="E46" s="49"/>
      <c r="F46" s="45"/>
      <c r="G46" s="55"/>
      <c r="H46" s="53"/>
      <c r="I46" s="62"/>
    </row>
    <row r="47" spans="2:9" ht="21" customHeight="1" thickBot="1" x14ac:dyDescent="0.2">
      <c r="B47" s="61"/>
      <c r="C47" s="49"/>
      <c r="D47" s="50"/>
      <c r="E47" s="49"/>
      <c r="F47" s="45"/>
      <c r="G47" s="55"/>
      <c r="H47" s="53"/>
      <c r="I47" s="62"/>
    </row>
    <row r="48" spans="2:9" ht="21" customHeight="1" thickBot="1" x14ac:dyDescent="0.2">
      <c r="B48" s="61"/>
      <c r="C48" s="49"/>
      <c r="D48" s="50"/>
      <c r="E48" s="49"/>
      <c r="F48" s="45"/>
      <c r="G48" s="55"/>
      <c r="H48" s="53"/>
      <c r="I48" s="62"/>
    </row>
    <row r="49" spans="2:10" ht="21" customHeight="1" thickBot="1" x14ac:dyDescent="0.2">
      <c r="B49" s="61"/>
      <c r="C49" s="49"/>
      <c r="D49" s="50"/>
      <c r="E49" s="49"/>
      <c r="F49" s="45"/>
      <c r="G49" s="55"/>
      <c r="H49" s="53"/>
      <c r="I49" s="62"/>
    </row>
    <row r="50" spans="2:10" ht="21" customHeight="1" thickBot="1" x14ac:dyDescent="0.2">
      <c r="B50" s="61"/>
      <c r="C50" s="49"/>
      <c r="D50" s="50"/>
      <c r="E50" s="49"/>
      <c r="F50" s="45"/>
      <c r="G50" s="55"/>
      <c r="H50" s="53"/>
      <c r="I50" s="62"/>
    </row>
    <row r="51" spans="2:10" ht="21" customHeight="1" thickBot="1" x14ac:dyDescent="0.2">
      <c r="B51" s="61"/>
      <c r="C51" s="49"/>
      <c r="D51" s="50"/>
      <c r="E51" s="49"/>
      <c r="F51" s="45"/>
      <c r="G51" s="55"/>
      <c r="H51" s="53"/>
      <c r="I51" s="62"/>
    </row>
    <row r="52" spans="2:10" ht="21" customHeight="1" thickBot="1" x14ac:dyDescent="0.2">
      <c r="B52" s="61"/>
      <c r="C52" s="49"/>
      <c r="D52" s="50"/>
      <c r="E52" s="49"/>
      <c r="F52" s="45"/>
      <c r="G52" s="55"/>
      <c r="H52" s="53"/>
      <c r="I52" s="62"/>
    </row>
    <row r="53" spans="2:10" ht="21" customHeight="1" thickBot="1" x14ac:dyDescent="0.2">
      <c r="B53" s="61"/>
      <c r="C53" s="49"/>
      <c r="D53" s="50"/>
      <c r="E53" s="49"/>
      <c r="F53" s="45"/>
      <c r="G53" s="55"/>
      <c r="H53" s="53"/>
      <c r="I53" s="62"/>
    </row>
    <row r="54" spans="2:10" ht="21" customHeight="1" thickBot="1" x14ac:dyDescent="0.2">
      <c r="B54" s="61"/>
      <c r="C54" s="49"/>
      <c r="D54" s="50"/>
      <c r="E54" s="49"/>
      <c r="F54" s="45"/>
      <c r="G54" s="55"/>
      <c r="H54" s="53"/>
      <c r="I54" s="62"/>
    </row>
    <row r="55" spans="2:10" ht="21" customHeight="1" thickBot="1" x14ac:dyDescent="0.2">
      <c r="B55" s="61"/>
      <c r="C55" s="49"/>
      <c r="D55" s="50"/>
      <c r="E55" s="49"/>
      <c r="F55" s="45"/>
      <c r="G55" s="55"/>
      <c r="H55" s="53"/>
      <c r="I55" s="62"/>
    </row>
    <row r="56" spans="2:10" ht="21" customHeight="1" thickBot="1" x14ac:dyDescent="0.2">
      <c r="B56" s="61"/>
      <c r="C56" s="49"/>
      <c r="D56" s="50"/>
      <c r="E56" s="49"/>
      <c r="F56" s="45"/>
      <c r="G56" s="55"/>
      <c r="H56" s="53"/>
      <c r="I56" s="62"/>
    </row>
    <row r="57" spans="2:10" ht="21" customHeight="1" thickBot="1" x14ac:dyDescent="0.2">
      <c r="B57" s="61"/>
      <c r="C57" s="49"/>
      <c r="D57" s="50"/>
      <c r="E57" s="49"/>
      <c r="F57" s="45"/>
      <c r="G57" s="55"/>
      <c r="H57" s="53"/>
      <c r="I57" s="62"/>
    </row>
    <row r="58" spans="2:10" s="46" customFormat="1" ht="31.5" customHeight="1" thickBot="1" x14ac:dyDescent="0.2">
      <c r="B58" s="42">
        <f>SUM(B39:B57)</f>
        <v>0</v>
      </c>
      <c r="C58" s="42"/>
      <c r="D58" s="43"/>
      <c r="E58" s="44"/>
      <c r="F58" s="45"/>
      <c r="G58" s="42">
        <f>SUM(G39:G57)</f>
        <v>0</v>
      </c>
      <c r="H58" s="51"/>
      <c r="I58" s="43"/>
    </row>
    <row r="59" spans="2:10" ht="8.25" customHeight="1" x14ac:dyDescent="0.15"/>
    <row r="60" spans="2:10" ht="24.75" customHeight="1" x14ac:dyDescent="0.15">
      <c r="E60" s="69" t="s">
        <v>31</v>
      </c>
      <c r="G60" s="2">
        <f>G58</f>
        <v>0</v>
      </c>
      <c r="H60" s="83" t="s">
        <v>28</v>
      </c>
      <c r="I60" s="83"/>
      <c r="J60" s="83"/>
    </row>
    <row r="61" spans="2:10" ht="24.75" customHeight="1" x14ac:dyDescent="0.15">
      <c r="E61" s="57"/>
      <c r="G61" s="2">
        <f>B58</f>
        <v>0</v>
      </c>
      <c r="H61" s="83" t="s">
        <v>29</v>
      </c>
      <c r="I61" s="83"/>
      <c r="J61" s="83"/>
    </row>
    <row r="62" spans="2:10" ht="24.75" customHeight="1" x14ac:dyDescent="0.15">
      <c r="G62" s="56">
        <f>(G60+التمويل!$D$29)-G61</f>
        <v>291000</v>
      </c>
      <c r="H62" s="81" t="s">
        <v>30</v>
      </c>
      <c r="I62" s="81"/>
      <c r="J62" s="81"/>
    </row>
    <row r="65" spans="2:9" ht="5.25" customHeight="1" x14ac:dyDescent="0.15"/>
    <row r="66" spans="2:9" ht="5.25" customHeight="1" x14ac:dyDescent="0.15"/>
    <row r="67" spans="2:9" x14ac:dyDescent="0.15">
      <c r="D67" s="1"/>
      <c r="G67" s="57" t="s">
        <v>1</v>
      </c>
      <c r="H67" s="58">
        <f>H36+1</f>
        <v>43924</v>
      </c>
    </row>
    <row r="68" spans="2:9" ht="15" thickBot="1" x14ac:dyDescent="0.2">
      <c r="C68" s="82" t="s">
        <v>26</v>
      </c>
      <c r="D68" s="82"/>
      <c r="G68" s="82" t="s">
        <v>27</v>
      </c>
      <c r="H68" s="82"/>
      <c r="I68" s="82"/>
    </row>
    <row r="69" spans="2:9" s="46" customFormat="1" ht="31.5" customHeight="1" thickBot="1" x14ac:dyDescent="0.2">
      <c r="B69" s="42" t="s">
        <v>21</v>
      </c>
      <c r="C69" s="42" t="s">
        <v>22</v>
      </c>
      <c r="D69" s="43" t="s">
        <v>23</v>
      </c>
      <c r="E69" s="44" t="s">
        <v>24</v>
      </c>
      <c r="F69" s="45"/>
      <c r="G69" s="42" t="s">
        <v>21</v>
      </c>
      <c r="H69" s="51" t="s">
        <v>22</v>
      </c>
      <c r="I69" s="43" t="s">
        <v>23</v>
      </c>
    </row>
    <row r="70" spans="2:9" ht="21" customHeight="1" thickBot="1" x14ac:dyDescent="0.2">
      <c r="B70" s="59"/>
      <c r="C70" s="47"/>
      <c r="D70" s="48"/>
      <c r="E70" s="47"/>
      <c r="F70" s="45"/>
      <c r="G70" s="54"/>
      <c r="H70" s="52"/>
      <c r="I70" s="60"/>
    </row>
    <row r="71" spans="2:9" ht="21" customHeight="1" thickBot="1" x14ac:dyDescent="0.2">
      <c r="B71" s="61"/>
      <c r="C71" s="49"/>
      <c r="D71" s="50"/>
      <c r="E71" s="49"/>
      <c r="F71" s="45"/>
      <c r="G71" s="55"/>
      <c r="H71" s="53"/>
      <c r="I71" s="62"/>
    </row>
    <row r="72" spans="2:9" ht="21" customHeight="1" thickBot="1" x14ac:dyDescent="0.2">
      <c r="B72" s="61"/>
      <c r="C72" s="49"/>
      <c r="D72" s="50"/>
      <c r="E72" s="49"/>
      <c r="F72" s="45"/>
      <c r="G72" s="55"/>
      <c r="H72" s="53"/>
      <c r="I72" s="62"/>
    </row>
    <row r="73" spans="2:9" ht="21" customHeight="1" thickBot="1" x14ac:dyDescent="0.2">
      <c r="B73" s="61"/>
      <c r="C73" s="49"/>
      <c r="D73" s="50"/>
      <c r="E73" s="49"/>
      <c r="F73" s="45"/>
      <c r="G73" s="55"/>
      <c r="H73" s="53"/>
      <c r="I73" s="62"/>
    </row>
    <row r="74" spans="2:9" ht="21" customHeight="1" thickBot="1" x14ac:dyDescent="0.2">
      <c r="B74" s="61"/>
      <c r="C74" s="49"/>
      <c r="D74" s="50"/>
      <c r="E74" s="49"/>
      <c r="F74" s="45"/>
      <c r="G74" s="55"/>
      <c r="H74" s="53"/>
      <c r="I74" s="62"/>
    </row>
    <row r="75" spans="2:9" ht="21" customHeight="1" thickBot="1" x14ac:dyDescent="0.2">
      <c r="B75" s="61"/>
      <c r="C75" s="49"/>
      <c r="D75" s="50"/>
      <c r="E75" s="49"/>
      <c r="F75" s="45"/>
      <c r="G75" s="55"/>
      <c r="H75" s="53"/>
      <c r="I75" s="62"/>
    </row>
    <row r="76" spans="2:9" ht="21" customHeight="1" thickBot="1" x14ac:dyDescent="0.2">
      <c r="B76" s="61"/>
      <c r="C76" s="49"/>
      <c r="D76" s="50"/>
      <c r="E76" s="49"/>
      <c r="F76" s="45"/>
      <c r="G76" s="55"/>
      <c r="H76" s="53"/>
      <c r="I76" s="62"/>
    </row>
    <row r="77" spans="2:9" ht="21" customHeight="1" thickBot="1" x14ac:dyDescent="0.2">
      <c r="B77" s="61"/>
      <c r="C77" s="49"/>
      <c r="D77" s="50"/>
      <c r="E77" s="49"/>
      <c r="F77" s="45"/>
      <c r="G77" s="55"/>
      <c r="H77" s="53"/>
      <c r="I77" s="62"/>
    </row>
    <row r="78" spans="2:9" ht="21" customHeight="1" thickBot="1" x14ac:dyDescent="0.2">
      <c r="B78" s="61"/>
      <c r="C78" s="49"/>
      <c r="D78" s="50"/>
      <c r="E78" s="49"/>
      <c r="F78" s="45"/>
      <c r="G78" s="55"/>
      <c r="H78" s="53"/>
      <c r="I78" s="62"/>
    </row>
    <row r="79" spans="2:9" ht="21" customHeight="1" thickBot="1" x14ac:dyDescent="0.2">
      <c r="B79" s="61"/>
      <c r="C79" s="49"/>
      <c r="D79" s="50"/>
      <c r="E79" s="49"/>
      <c r="F79" s="45"/>
      <c r="G79" s="55"/>
      <c r="H79" s="53"/>
      <c r="I79" s="62"/>
    </row>
    <row r="80" spans="2:9" ht="21" customHeight="1" thickBot="1" x14ac:dyDescent="0.2">
      <c r="B80" s="61"/>
      <c r="C80" s="49"/>
      <c r="D80" s="50"/>
      <c r="E80" s="49"/>
      <c r="F80" s="45"/>
      <c r="G80" s="55"/>
      <c r="H80" s="53"/>
      <c r="I80" s="62"/>
    </row>
    <row r="81" spans="2:10" ht="21" customHeight="1" thickBot="1" x14ac:dyDescent="0.2">
      <c r="B81" s="61"/>
      <c r="C81" s="49"/>
      <c r="D81" s="50"/>
      <c r="E81" s="49"/>
      <c r="F81" s="45"/>
      <c r="G81" s="55"/>
      <c r="H81" s="53"/>
      <c r="I81" s="62"/>
    </row>
    <row r="82" spans="2:10" ht="21" customHeight="1" thickBot="1" x14ac:dyDescent="0.2">
      <c r="B82" s="61"/>
      <c r="C82" s="49"/>
      <c r="D82" s="50"/>
      <c r="E82" s="49"/>
      <c r="F82" s="45"/>
      <c r="G82" s="55"/>
      <c r="H82" s="53"/>
      <c r="I82" s="62"/>
    </row>
    <row r="83" spans="2:10" ht="21" customHeight="1" thickBot="1" x14ac:dyDescent="0.2">
      <c r="B83" s="61"/>
      <c r="C83" s="49"/>
      <c r="D83" s="50"/>
      <c r="E83" s="49"/>
      <c r="F83" s="45"/>
      <c r="G83" s="55"/>
      <c r="H83" s="53"/>
      <c r="I83" s="62"/>
    </row>
    <row r="84" spans="2:10" ht="21" customHeight="1" thickBot="1" x14ac:dyDescent="0.2">
      <c r="B84" s="61"/>
      <c r="C84" s="49"/>
      <c r="D84" s="50"/>
      <c r="E84" s="49"/>
      <c r="F84" s="45"/>
      <c r="G84" s="55"/>
      <c r="H84" s="53"/>
      <c r="I84" s="62"/>
    </row>
    <row r="85" spans="2:10" ht="21" customHeight="1" thickBot="1" x14ac:dyDescent="0.2">
      <c r="B85" s="61"/>
      <c r="C85" s="49"/>
      <c r="D85" s="50"/>
      <c r="E85" s="49"/>
      <c r="F85" s="45"/>
      <c r="G85" s="55"/>
      <c r="H85" s="53"/>
      <c r="I85" s="62"/>
    </row>
    <row r="86" spans="2:10" ht="21" customHeight="1" thickBot="1" x14ac:dyDescent="0.2">
      <c r="B86" s="61"/>
      <c r="C86" s="49"/>
      <c r="D86" s="50"/>
      <c r="E86" s="49"/>
      <c r="F86" s="45"/>
      <c r="G86" s="55"/>
      <c r="H86" s="53"/>
      <c r="I86" s="62"/>
    </row>
    <row r="87" spans="2:10" ht="21" customHeight="1" thickBot="1" x14ac:dyDescent="0.2">
      <c r="B87" s="61"/>
      <c r="C87" s="49"/>
      <c r="D87" s="50"/>
      <c r="E87" s="49"/>
      <c r="F87" s="45"/>
      <c r="G87" s="55"/>
      <c r="H87" s="53"/>
      <c r="I87" s="62"/>
    </row>
    <row r="88" spans="2:10" ht="21" customHeight="1" thickBot="1" x14ac:dyDescent="0.2">
      <c r="B88" s="61"/>
      <c r="C88" s="49"/>
      <c r="D88" s="50"/>
      <c r="E88" s="49"/>
      <c r="F88" s="45"/>
      <c r="G88" s="55"/>
      <c r="H88" s="53"/>
      <c r="I88" s="62"/>
    </row>
    <row r="89" spans="2:10" s="46" customFormat="1" ht="31.5" customHeight="1" thickBot="1" x14ac:dyDescent="0.2">
      <c r="B89" s="42">
        <f>SUM(B70:B88)</f>
        <v>0</v>
      </c>
      <c r="C89" s="42"/>
      <c r="D89" s="43"/>
      <c r="E89" s="44"/>
      <c r="F89" s="45"/>
      <c r="G89" s="42">
        <f>SUM(G70:G88)</f>
        <v>0</v>
      </c>
      <c r="H89" s="51"/>
      <c r="I89" s="43"/>
    </row>
    <row r="90" spans="2:10" ht="8.25" customHeight="1" x14ac:dyDescent="0.15"/>
    <row r="91" spans="2:10" ht="24.75" customHeight="1" x14ac:dyDescent="0.15">
      <c r="E91" s="69" t="s">
        <v>31</v>
      </c>
      <c r="G91" s="2">
        <f>G89</f>
        <v>0</v>
      </c>
      <c r="H91" s="83" t="s">
        <v>28</v>
      </c>
      <c r="I91" s="83"/>
      <c r="J91" s="83"/>
    </row>
    <row r="92" spans="2:10" ht="24.75" customHeight="1" x14ac:dyDescent="0.15">
      <c r="E92" s="57"/>
      <c r="G92" s="2">
        <f>B89</f>
        <v>0</v>
      </c>
      <c r="H92" s="83" t="s">
        <v>29</v>
      </c>
      <c r="I92" s="83"/>
      <c r="J92" s="83"/>
    </row>
    <row r="93" spans="2:10" ht="24.75" customHeight="1" x14ac:dyDescent="0.15">
      <c r="G93" s="56">
        <f>(G91+التمويل!$D$29)-G92</f>
        <v>291000</v>
      </c>
      <c r="H93" s="81" t="s">
        <v>30</v>
      </c>
      <c r="I93" s="81"/>
      <c r="J93" s="81"/>
    </row>
    <row r="96" spans="2:10" ht="5.25" customHeight="1" x14ac:dyDescent="0.15"/>
    <row r="97" spans="2:9" ht="5.25" customHeight="1" x14ac:dyDescent="0.15"/>
    <row r="98" spans="2:9" x14ac:dyDescent="0.15">
      <c r="D98" s="1"/>
      <c r="G98" s="57" t="s">
        <v>1</v>
      </c>
      <c r="H98" s="58">
        <f>H67+1</f>
        <v>43925</v>
      </c>
    </row>
    <row r="99" spans="2:9" ht="15" thickBot="1" x14ac:dyDescent="0.2">
      <c r="C99" s="82" t="s">
        <v>26</v>
      </c>
      <c r="D99" s="82"/>
      <c r="G99" s="82" t="s">
        <v>27</v>
      </c>
      <c r="H99" s="82"/>
      <c r="I99" s="82"/>
    </row>
    <row r="100" spans="2:9" s="46" customFormat="1" ht="31.5" customHeight="1" thickBot="1" x14ac:dyDescent="0.2">
      <c r="B100" s="42" t="s">
        <v>21</v>
      </c>
      <c r="C100" s="42" t="s">
        <v>22</v>
      </c>
      <c r="D100" s="43" t="s">
        <v>23</v>
      </c>
      <c r="E100" s="44" t="s">
        <v>24</v>
      </c>
      <c r="F100" s="45"/>
      <c r="G100" s="42" t="s">
        <v>21</v>
      </c>
      <c r="H100" s="51" t="s">
        <v>22</v>
      </c>
      <c r="I100" s="43" t="s">
        <v>23</v>
      </c>
    </row>
    <row r="101" spans="2:9" ht="21" customHeight="1" thickBot="1" x14ac:dyDescent="0.2">
      <c r="B101" s="59"/>
      <c r="C101" s="47"/>
      <c r="D101" s="48"/>
      <c r="E101" s="47"/>
      <c r="F101" s="45"/>
      <c r="G101" s="54"/>
      <c r="H101" s="52"/>
      <c r="I101" s="60"/>
    </row>
    <row r="102" spans="2:9" ht="21" customHeight="1" thickBot="1" x14ac:dyDescent="0.2">
      <c r="B102" s="61"/>
      <c r="C102" s="49"/>
      <c r="D102" s="50"/>
      <c r="E102" s="49"/>
      <c r="F102" s="45"/>
      <c r="G102" s="55"/>
      <c r="H102" s="53"/>
      <c r="I102" s="62"/>
    </row>
    <row r="103" spans="2:9" ht="21" customHeight="1" thickBot="1" x14ac:dyDescent="0.2">
      <c r="B103" s="61"/>
      <c r="C103" s="49"/>
      <c r="D103" s="50"/>
      <c r="E103" s="49"/>
      <c r="F103" s="45"/>
      <c r="G103" s="55"/>
      <c r="H103" s="53"/>
      <c r="I103" s="62"/>
    </row>
    <row r="104" spans="2:9" ht="21" customHeight="1" thickBot="1" x14ac:dyDescent="0.2">
      <c r="B104" s="61"/>
      <c r="C104" s="49"/>
      <c r="D104" s="50"/>
      <c r="E104" s="49"/>
      <c r="F104" s="45"/>
      <c r="G104" s="55"/>
      <c r="H104" s="53"/>
      <c r="I104" s="62"/>
    </row>
    <row r="105" spans="2:9" ht="21" customHeight="1" thickBot="1" x14ac:dyDescent="0.2">
      <c r="B105" s="61"/>
      <c r="C105" s="49"/>
      <c r="D105" s="50"/>
      <c r="E105" s="49"/>
      <c r="F105" s="45"/>
      <c r="G105" s="55"/>
      <c r="H105" s="53"/>
      <c r="I105" s="62"/>
    </row>
    <row r="106" spans="2:9" ht="21" customHeight="1" thickBot="1" x14ac:dyDescent="0.2">
      <c r="B106" s="61"/>
      <c r="C106" s="49"/>
      <c r="D106" s="50"/>
      <c r="E106" s="49"/>
      <c r="F106" s="45"/>
      <c r="G106" s="55"/>
      <c r="H106" s="53"/>
      <c r="I106" s="62"/>
    </row>
    <row r="107" spans="2:9" ht="21" customHeight="1" thickBot="1" x14ac:dyDescent="0.2">
      <c r="B107" s="61"/>
      <c r="C107" s="49"/>
      <c r="D107" s="50"/>
      <c r="E107" s="49"/>
      <c r="F107" s="45"/>
      <c r="G107" s="55"/>
      <c r="H107" s="53"/>
      <c r="I107" s="62"/>
    </row>
    <row r="108" spans="2:9" ht="21" customHeight="1" thickBot="1" x14ac:dyDescent="0.2">
      <c r="B108" s="61"/>
      <c r="C108" s="49"/>
      <c r="D108" s="50"/>
      <c r="E108" s="49"/>
      <c r="F108" s="45"/>
      <c r="G108" s="55"/>
      <c r="H108" s="53"/>
      <c r="I108" s="62"/>
    </row>
    <row r="109" spans="2:9" ht="21" customHeight="1" thickBot="1" x14ac:dyDescent="0.2">
      <c r="B109" s="61"/>
      <c r="C109" s="49"/>
      <c r="D109" s="50"/>
      <c r="E109" s="49"/>
      <c r="F109" s="45"/>
      <c r="G109" s="55"/>
      <c r="H109" s="53"/>
      <c r="I109" s="62"/>
    </row>
    <row r="110" spans="2:9" ht="21" customHeight="1" thickBot="1" x14ac:dyDescent="0.2">
      <c r="B110" s="61"/>
      <c r="C110" s="49"/>
      <c r="D110" s="50"/>
      <c r="E110" s="49"/>
      <c r="F110" s="45"/>
      <c r="G110" s="55"/>
      <c r="H110" s="53"/>
      <c r="I110" s="62"/>
    </row>
    <row r="111" spans="2:9" ht="21" customHeight="1" thickBot="1" x14ac:dyDescent="0.2">
      <c r="B111" s="61"/>
      <c r="C111" s="49"/>
      <c r="D111" s="50"/>
      <c r="E111" s="49"/>
      <c r="F111" s="45"/>
      <c r="G111" s="55"/>
      <c r="H111" s="53"/>
      <c r="I111" s="62"/>
    </row>
    <row r="112" spans="2:9" ht="21" customHeight="1" thickBot="1" x14ac:dyDescent="0.2">
      <c r="B112" s="61"/>
      <c r="C112" s="49"/>
      <c r="D112" s="50"/>
      <c r="E112" s="49"/>
      <c r="F112" s="45"/>
      <c r="G112" s="55"/>
      <c r="H112" s="53"/>
      <c r="I112" s="62"/>
    </row>
    <row r="113" spans="2:10" ht="21" customHeight="1" thickBot="1" x14ac:dyDescent="0.2">
      <c r="B113" s="61"/>
      <c r="C113" s="49"/>
      <c r="D113" s="50"/>
      <c r="E113" s="49"/>
      <c r="F113" s="45"/>
      <c r="G113" s="55"/>
      <c r="H113" s="53"/>
      <c r="I113" s="62"/>
    </row>
    <row r="114" spans="2:10" ht="21" customHeight="1" thickBot="1" x14ac:dyDescent="0.2">
      <c r="B114" s="61"/>
      <c r="C114" s="49"/>
      <c r="D114" s="50"/>
      <c r="E114" s="49"/>
      <c r="F114" s="45"/>
      <c r="G114" s="55"/>
      <c r="H114" s="53"/>
      <c r="I114" s="62"/>
    </row>
    <row r="115" spans="2:10" ht="21" customHeight="1" thickBot="1" x14ac:dyDescent="0.2">
      <c r="B115" s="61"/>
      <c r="C115" s="49"/>
      <c r="D115" s="50"/>
      <c r="E115" s="49"/>
      <c r="F115" s="45"/>
      <c r="G115" s="55"/>
      <c r="H115" s="53"/>
      <c r="I115" s="62"/>
    </row>
    <row r="116" spans="2:10" ht="21" customHeight="1" thickBot="1" x14ac:dyDescent="0.2">
      <c r="B116" s="61"/>
      <c r="C116" s="49"/>
      <c r="D116" s="50"/>
      <c r="E116" s="49"/>
      <c r="F116" s="45"/>
      <c r="G116" s="55"/>
      <c r="H116" s="53"/>
      <c r="I116" s="62"/>
    </row>
    <row r="117" spans="2:10" ht="21" customHeight="1" thickBot="1" x14ac:dyDescent="0.2">
      <c r="B117" s="61"/>
      <c r="C117" s="49"/>
      <c r="D117" s="50"/>
      <c r="E117" s="49"/>
      <c r="F117" s="45"/>
      <c r="G117" s="55"/>
      <c r="H117" s="53"/>
      <c r="I117" s="62"/>
    </row>
    <row r="118" spans="2:10" ht="21" customHeight="1" thickBot="1" x14ac:dyDescent="0.2">
      <c r="B118" s="61"/>
      <c r="C118" s="49"/>
      <c r="D118" s="50"/>
      <c r="E118" s="49"/>
      <c r="F118" s="45"/>
      <c r="G118" s="55"/>
      <c r="H118" s="53"/>
      <c r="I118" s="62"/>
    </row>
    <row r="119" spans="2:10" ht="21" customHeight="1" thickBot="1" x14ac:dyDescent="0.2">
      <c r="B119" s="61"/>
      <c r="C119" s="49"/>
      <c r="D119" s="50"/>
      <c r="E119" s="49"/>
      <c r="F119" s="45"/>
      <c r="G119" s="55"/>
      <c r="H119" s="53"/>
      <c r="I119" s="62"/>
    </row>
    <row r="120" spans="2:10" s="46" customFormat="1" ht="31.5" customHeight="1" thickBot="1" x14ac:dyDescent="0.2">
      <c r="B120" s="42">
        <f>SUM(B101:B119)</f>
        <v>0</v>
      </c>
      <c r="C120" s="42"/>
      <c r="D120" s="43"/>
      <c r="E120" s="44"/>
      <c r="F120" s="45"/>
      <c r="G120" s="42">
        <f>SUM(G101:G119)</f>
        <v>0</v>
      </c>
      <c r="H120" s="51"/>
      <c r="I120" s="43"/>
    </row>
    <row r="121" spans="2:10" ht="8.25" customHeight="1" x14ac:dyDescent="0.15"/>
    <row r="122" spans="2:10" ht="24.75" customHeight="1" x14ac:dyDescent="0.15">
      <c r="E122" s="69" t="s">
        <v>31</v>
      </c>
      <c r="G122" s="2">
        <f>G120</f>
        <v>0</v>
      </c>
      <c r="H122" s="83" t="s">
        <v>28</v>
      </c>
      <c r="I122" s="83"/>
      <c r="J122" s="83"/>
    </row>
    <row r="123" spans="2:10" ht="24.75" customHeight="1" x14ac:dyDescent="0.15">
      <c r="E123" s="57"/>
      <c r="G123" s="2">
        <f>B120</f>
        <v>0</v>
      </c>
      <c r="H123" s="83" t="s">
        <v>29</v>
      </c>
      <c r="I123" s="83"/>
      <c r="J123" s="83"/>
    </row>
    <row r="124" spans="2:10" ht="24.75" customHeight="1" x14ac:dyDescent="0.15">
      <c r="G124" s="56">
        <f>(G122+التمويل!$D$29)-G123</f>
        <v>291000</v>
      </c>
      <c r="H124" s="81" t="s">
        <v>30</v>
      </c>
      <c r="I124" s="81"/>
      <c r="J124" s="81"/>
    </row>
    <row r="127" spans="2:10" ht="5.25" customHeight="1" x14ac:dyDescent="0.15"/>
    <row r="128" spans="2:10" ht="5.25" customHeight="1" x14ac:dyDescent="0.15"/>
    <row r="129" spans="2:9" x14ac:dyDescent="0.15">
      <c r="D129" s="1"/>
      <c r="G129" s="57" t="s">
        <v>1</v>
      </c>
      <c r="H129" s="58">
        <f>H98+1</f>
        <v>43926</v>
      </c>
    </row>
    <row r="130" spans="2:9" ht="15" thickBot="1" x14ac:dyDescent="0.2">
      <c r="C130" s="82" t="s">
        <v>26</v>
      </c>
      <c r="D130" s="82"/>
      <c r="G130" s="82" t="s">
        <v>27</v>
      </c>
      <c r="H130" s="82"/>
      <c r="I130" s="82"/>
    </row>
    <row r="131" spans="2:9" s="46" customFormat="1" ht="31.5" customHeight="1" thickBot="1" x14ac:dyDescent="0.2">
      <c r="B131" s="42" t="s">
        <v>21</v>
      </c>
      <c r="C131" s="42" t="s">
        <v>22</v>
      </c>
      <c r="D131" s="43" t="s">
        <v>23</v>
      </c>
      <c r="E131" s="44" t="s">
        <v>24</v>
      </c>
      <c r="F131" s="45"/>
      <c r="G131" s="42" t="s">
        <v>21</v>
      </c>
      <c r="H131" s="51" t="s">
        <v>22</v>
      </c>
      <c r="I131" s="43" t="s">
        <v>23</v>
      </c>
    </row>
    <row r="132" spans="2:9" ht="21" customHeight="1" thickBot="1" x14ac:dyDescent="0.2">
      <c r="B132" s="59"/>
      <c r="C132" s="47"/>
      <c r="D132" s="48"/>
      <c r="E132" s="47"/>
      <c r="F132" s="45"/>
      <c r="G132" s="54"/>
      <c r="H132" s="52"/>
      <c r="I132" s="60"/>
    </row>
    <row r="133" spans="2:9" ht="21" customHeight="1" thickBot="1" x14ac:dyDescent="0.2">
      <c r="B133" s="61"/>
      <c r="C133" s="49"/>
      <c r="D133" s="50"/>
      <c r="E133" s="49"/>
      <c r="F133" s="45"/>
      <c r="G133" s="55"/>
      <c r="H133" s="53"/>
      <c r="I133" s="62"/>
    </row>
    <row r="134" spans="2:9" ht="21" customHeight="1" thickBot="1" x14ac:dyDescent="0.2">
      <c r="B134" s="61"/>
      <c r="C134" s="49"/>
      <c r="D134" s="50"/>
      <c r="E134" s="49"/>
      <c r="F134" s="45"/>
      <c r="G134" s="55"/>
      <c r="H134" s="53"/>
      <c r="I134" s="62"/>
    </row>
    <row r="135" spans="2:9" ht="21" customHeight="1" thickBot="1" x14ac:dyDescent="0.2">
      <c r="B135" s="61"/>
      <c r="C135" s="49"/>
      <c r="D135" s="50"/>
      <c r="E135" s="49"/>
      <c r="F135" s="45"/>
      <c r="G135" s="55"/>
      <c r="H135" s="53"/>
      <c r="I135" s="62"/>
    </row>
    <row r="136" spans="2:9" ht="21" customHeight="1" thickBot="1" x14ac:dyDescent="0.2">
      <c r="B136" s="61"/>
      <c r="C136" s="49"/>
      <c r="D136" s="50"/>
      <c r="E136" s="49"/>
      <c r="F136" s="45"/>
      <c r="G136" s="55"/>
      <c r="H136" s="53"/>
      <c r="I136" s="62"/>
    </row>
    <row r="137" spans="2:9" ht="21" customHeight="1" thickBot="1" x14ac:dyDescent="0.2">
      <c r="B137" s="61"/>
      <c r="C137" s="49"/>
      <c r="D137" s="50"/>
      <c r="E137" s="49"/>
      <c r="F137" s="45"/>
      <c r="G137" s="55"/>
      <c r="H137" s="53"/>
      <c r="I137" s="62"/>
    </row>
    <row r="138" spans="2:9" ht="21" customHeight="1" thickBot="1" x14ac:dyDescent="0.2">
      <c r="B138" s="61"/>
      <c r="C138" s="49"/>
      <c r="D138" s="50"/>
      <c r="E138" s="49"/>
      <c r="F138" s="45"/>
      <c r="G138" s="55"/>
      <c r="H138" s="53"/>
      <c r="I138" s="62"/>
    </row>
    <row r="139" spans="2:9" ht="21" customHeight="1" thickBot="1" x14ac:dyDescent="0.2">
      <c r="B139" s="61"/>
      <c r="C139" s="49"/>
      <c r="D139" s="50"/>
      <c r="E139" s="49"/>
      <c r="F139" s="45"/>
      <c r="G139" s="55"/>
      <c r="H139" s="53"/>
      <c r="I139" s="62"/>
    </row>
    <row r="140" spans="2:9" ht="21" customHeight="1" thickBot="1" x14ac:dyDescent="0.2">
      <c r="B140" s="61"/>
      <c r="C140" s="49"/>
      <c r="D140" s="50"/>
      <c r="E140" s="49"/>
      <c r="F140" s="45"/>
      <c r="G140" s="55"/>
      <c r="H140" s="53"/>
      <c r="I140" s="62"/>
    </row>
    <row r="141" spans="2:9" ht="21" customHeight="1" thickBot="1" x14ac:dyDescent="0.2">
      <c r="B141" s="61"/>
      <c r="C141" s="49"/>
      <c r="D141" s="50"/>
      <c r="E141" s="49"/>
      <c r="F141" s="45"/>
      <c r="G141" s="55"/>
      <c r="H141" s="53"/>
      <c r="I141" s="62"/>
    </row>
    <row r="142" spans="2:9" ht="21" customHeight="1" thickBot="1" x14ac:dyDescent="0.2">
      <c r="B142" s="61"/>
      <c r="C142" s="49"/>
      <c r="D142" s="50"/>
      <c r="E142" s="49"/>
      <c r="F142" s="45"/>
      <c r="G142" s="55"/>
      <c r="H142" s="53"/>
      <c r="I142" s="62"/>
    </row>
    <row r="143" spans="2:9" ht="21" customHeight="1" thickBot="1" x14ac:dyDescent="0.2">
      <c r="B143" s="61"/>
      <c r="C143" s="49"/>
      <c r="D143" s="50"/>
      <c r="E143" s="49"/>
      <c r="F143" s="45"/>
      <c r="G143" s="55"/>
      <c r="H143" s="53"/>
      <c r="I143" s="62"/>
    </row>
    <row r="144" spans="2:9" ht="21" customHeight="1" thickBot="1" x14ac:dyDescent="0.2">
      <c r="B144" s="61"/>
      <c r="C144" s="49"/>
      <c r="D144" s="50"/>
      <c r="E144" s="49"/>
      <c r="F144" s="45"/>
      <c r="G144" s="55"/>
      <c r="H144" s="53"/>
      <c r="I144" s="62"/>
    </row>
    <row r="145" spans="2:10" ht="21" customHeight="1" thickBot="1" x14ac:dyDescent="0.2">
      <c r="B145" s="61"/>
      <c r="C145" s="49"/>
      <c r="D145" s="50"/>
      <c r="E145" s="49"/>
      <c r="F145" s="45"/>
      <c r="G145" s="55"/>
      <c r="H145" s="53"/>
      <c r="I145" s="62"/>
    </row>
    <row r="146" spans="2:10" ht="21" customHeight="1" thickBot="1" x14ac:dyDescent="0.2">
      <c r="B146" s="61"/>
      <c r="C146" s="49"/>
      <c r="D146" s="50"/>
      <c r="E146" s="49"/>
      <c r="F146" s="45"/>
      <c r="G146" s="55"/>
      <c r="H146" s="53"/>
      <c r="I146" s="62"/>
    </row>
    <row r="147" spans="2:10" ht="21" customHeight="1" thickBot="1" x14ac:dyDescent="0.2">
      <c r="B147" s="61"/>
      <c r="C147" s="49"/>
      <c r="D147" s="50"/>
      <c r="E147" s="49"/>
      <c r="F147" s="45"/>
      <c r="G147" s="55"/>
      <c r="H147" s="53"/>
      <c r="I147" s="62"/>
    </row>
    <row r="148" spans="2:10" ht="21" customHeight="1" thickBot="1" x14ac:dyDescent="0.2">
      <c r="B148" s="61"/>
      <c r="C148" s="49"/>
      <c r="D148" s="50"/>
      <c r="E148" s="49"/>
      <c r="F148" s="45"/>
      <c r="G148" s="55"/>
      <c r="H148" s="53"/>
      <c r="I148" s="62"/>
    </row>
    <row r="149" spans="2:10" ht="21" customHeight="1" thickBot="1" x14ac:dyDescent="0.2">
      <c r="B149" s="61"/>
      <c r="C149" s="49"/>
      <c r="D149" s="50"/>
      <c r="E149" s="49"/>
      <c r="F149" s="45"/>
      <c r="G149" s="55"/>
      <c r="H149" s="53"/>
      <c r="I149" s="62"/>
    </row>
    <row r="150" spans="2:10" ht="21" customHeight="1" thickBot="1" x14ac:dyDescent="0.2">
      <c r="B150" s="61"/>
      <c r="C150" s="49"/>
      <c r="D150" s="50"/>
      <c r="E150" s="49"/>
      <c r="F150" s="45"/>
      <c r="G150" s="55"/>
      <c r="H150" s="53"/>
      <c r="I150" s="62"/>
    </row>
    <row r="151" spans="2:10" s="46" customFormat="1" ht="31.5" customHeight="1" thickBot="1" x14ac:dyDescent="0.2">
      <c r="B151" s="42">
        <f>SUM(B132:B150)</f>
        <v>0</v>
      </c>
      <c r="C151" s="42"/>
      <c r="D151" s="43"/>
      <c r="E151" s="44"/>
      <c r="F151" s="45"/>
      <c r="G151" s="42">
        <f>SUM(G132:G150)</f>
        <v>0</v>
      </c>
      <c r="H151" s="51"/>
      <c r="I151" s="43"/>
    </row>
    <row r="152" spans="2:10" ht="8.25" customHeight="1" x14ac:dyDescent="0.15"/>
    <row r="153" spans="2:10" ht="24.75" customHeight="1" x14ac:dyDescent="0.15">
      <c r="E153" s="69" t="s">
        <v>31</v>
      </c>
      <c r="G153" s="2">
        <f>G151</f>
        <v>0</v>
      </c>
      <c r="H153" s="83" t="s">
        <v>28</v>
      </c>
      <c r="I153" s="83"/>
      <c r="J153" s="83"/>
    </row>
    <row r="154" spans="2:10" ht="24.75" customHeight="1" x14ac:dyDescent="0.15">
      <c r="E154" s="57"/>
      <c r="G154" s="2">
        <f>B151</f>
        <v>0</v>
      </c>
      <c r="H154" s="83" t="s">
        <v>29</v>
      </c>
      <c r="I154" s="83"/>
      <c r="J154" s="83"/>
    </row>
    <row r="155" spans="2:10" ht="24.75" customHeight="1" x14ac:dyDescent="0.15">
      <c r="G155" s="56">
        <f>(G153+التمويل!$D$29)-G154</f>
        <v>291000</v>
      </c>
      <c r="H155" s="81" t="s">
        <v>30</v>
      </c>
      <c r="I155" s="81"/>
      <c r="J155" s="81"/>
    </row>
    <row r="158" spans="2:10" ht="5.25" customHeight="1" x14ac:dyDescent="0.15"/>
    <row r="159" spans="2:10" ht="5.25" customHeight="1" x14ac:dyDescent="0.15"/>
    <row r="160" spans="2:10" x14ac:dyDescent="0.15">
      <c r="D160" s="1"/>
      <c r="G160" s="57" t="s">
        <v>1</v>
      </c>
      <c r="H160" s="58">
        <f>H129+1</f>
        <v>43927</v>
      </c>
    </row>
    <row r="161" spans="2:9" ht="15" thickBot="1" x14ac:dyDescent="0.2">
      <c r="C161" s="82" t="s">
        <v>26</v>
      </c>
      <c r="D161" s="82"/>
      <c r="G161" s="82" t="s">
        <v>27</v>
      </c>
      <c r="H161" s="82"/>
      <c r="I161" s="82"/>
    </row>
    <row r="162" spans="2:9" s="46" customFormat="1" ht="31.5" customHeight="1" thickBot="1" x14ac:dyDescent="0.2">
      <c r="B162" s="42" t="s">
        <v>21</v>
      </c>
      <c r="C162" s="42" t="s">
        <v>22</v>
      </c>
      <c r="D162" s="43" t="s">
        <v>23</v>
      </c>
      <c r="E162" s="44" t="s">
        <v>24</v>
      </c>
      <c r="F162" s="45"/>
      <c r="G162" s="42" t="s">
        <v>21</v>
      </c>
      <c r="H162" s="51" t="s">
        <v>22</v>
      </c>
      <c r="I162" s="43" t="s">
        <v>23</v>
      </c>
    </row>
    <row r="163" spans="2:9" ht="21" customHeight="1" thickBot="1" x14ac:dyDescent="0.2">
      <c r="B163" s="59"/>
      <c r="C163" s="47"/>
      <c r="D163" s="48"/>
      <c r="E163" s="47"/>
      <c r="F163" s="45"/>
      <c r="G163" s="54"/>
      <c r="H163" s="52"/>
      <c r="I163" s="60"/>
    </row>
    <row r="164" spans="2:9" ht="21" customHeight="1" thickBot="1" x14ac:dyDescent="0.2">
      <c r="B164" s="61"/>
      <c r="C164" s="49"/>
      <c r="D164" s="50"/>
      <c r="E164" s="49"/>
      <c r="F164" s="45"/>
      <c r="G164" s="55"/>
      <c r="H164" s="53"/>
      <c r="I164" s="62"/>
    </row>
    <row r="165" spans="2:9" ht="21" customHeight="1" thickBot="1" x14ac:dyDescent="0.2">
      <c r="B165" s="61"/>
      <c r="C165" s="49"/>
      <c r="D165" s="50"/>
      <c r="E165" s="49"/>
      <c r="F165" s="45"/>
      <c r="G165" s="55"/>
      <c r="H165" s="53"/>
      <c r="I165" s="62"/>
    </row>
    <row r="166" spans="2:9" ht="21" customHeight="1" thickBot="1" x14ac:dyDescent="0.2">
      <c r="B166" s="61"/>
      <c r="C166" s="49"/>
      <c r="D166" s="50"/>
      <c r="E166" s="49"/>
      <c r="F166" s="45"/>
      <c r="G166" s="55"/>
      <c r="H166" s="53"/>
      <c r="I166" s="62"/>
    </row>
    <row r="167" spans="2:9" ht="21" customHeight="1" thickBot="1" x14ac:dyDescent="0.2">
      <c r="B167" s="61"/>
      <c r="C167" s="49"/>
      <c r="D167" s="50"/>
      <c r="E167" s="49"/>
      <c r="F167" s="45"/>
      <c r="G167" s="55"/>
      <c r="H167" s="53"/>
      <c r="I167" s="62"/>
    </row>
    <row r="168" spans="2:9" ht="21" customHeight="1" thickBot="1" x14ac:dyDescent="0.2">
      <c r="B168" s="61"/>
      <c r="C168" s="49"/>
      <c r="D168" s="50"/>
      <c r="E168" s="49"/>
      <c r="F168" s="45"/>
      <c r="G168" s="55"/>
      <c r="H168" s="53"/>
      <c r="I168" s="62"/>
    </row>
    <row r="169" spans="2:9" ht="21" customHeight="1" thickBot="1" x14ac:dyDescent="0.2">
      <c r="B169" s="61"/>
      <c r="C169" s="49"/>
      <c r="D169" s="50"/>
      <c r="E169" s="49"/>
      <c r="F169" s="45"/>
      <c r="G169" s="55"/>
      <c r="H169" s="53"/>
      <c r="I169" s="62"/>
    </row>
    <row r="170" spans="2:9" ht="21" customHeight="1" thickBot="1" x14ac:dyDescent="0.2">
      <c r="B170" s="61"/>
      <c r="C170" s="49"/>
      <c r="D170" s="50"/>
      <c r="E170" s="49"/>
      <c r="F170" s="45"/>
      <c r="G170" s="55"/>
      <c r="H170" s="53"/>
      <c r="I170" s="62"/>
    </row>
    <row r="171" spans="2:9" ht="21" customHeight="1" thickBot="1" x14ac:dyDescent="0.2">
      <c r="B171" s="61"/>
      <c r="C171" s="49"/>
      <c r="D171" s="50"/>
      <c r="E171" s="49"/>
      <c r="F171" s="45"/>
      <c r="G171" s="55"/>
      <c r="H171" s="53"/>
      <c r="I171" s="62"/>
    </row>
    <row r="172" spans="2:9" ht="21" customHeight="1" thickBot="1" x14ac:dyDescent="0.2">
      <c r="B172" s="61"/>
      <c r="C172" s="49"/>
      <c r="D172" s="50"/>
      <c r="E172" s="49"/>
      <c r="F172" s="45"/>
      <c r="G172" s="55"/>
      <c r="H172" s="53"/>
      <c r="I172" s="62"/>
    </row>
    <row r="173" spans="2:9" ht="21" customHeight="1" thickBot="1" x14ac:dyDescent="0.2">
      <c r="B173" s="61"/>
      <c r="C173" s="49"/>
      <c r="D173" s="50"/>
      <c r="E173" s="49"/>
      <c r="F173" s="45"/>
      <c r="G173" s="55"/>
      <c r="H173" s="53"/>
      <c r="I173" s="62"/>
    </row>
    <row r="174" spans="2:9" ht="21" customHeight="1" thickBot="1" x14ac:dyDescent="0.2">
      <c r="B174" s="61"/>
      <c r="C174" s="49"/>
      <c r="D174" s="50"/>
      <c r="E174" s="49"/>
      <c r="F174" s="45"/>
      <c r="G174" s="55"/>
      <c r="H174" s="53"/>
      <c r="I174" s="62"/>
    </row>
    <row r="175" spans="2:9" ht="21" customHeight="1" thickBot="1" x14ac:dyDescent="0.2">
      <c r="B175" s="61"/>
      <c r="C175" s="49"/>
      <c r="D175" s="50"/>
      <c r="E175" s="49"/>
      <c r="F175" s="45"/>
      <c r="G175" s="55"/>
      <c r="H175" s="53"/>
      <c r="I175" s="62"/>
    </row>
    <row r="176" spans="2:9" ht="21" customHeight="1" thickBot="1" x14ac:dyDescent="0.2">
      <c r="B176" s="61"/>
      <c r="C176" s="49"/>
      <c r="D176" s="50"/>
      <c r="E176" s="49"/>
      <c r="F176" s="45"/>
      <c r="G176" s="55"/>
      <c r="H176" s="53"/>
      <c r="I176" s="62"/>
    </row>
    <row r="177" spans="2:10" ht="21" customHeight="1" thickBot="1" x14ac:dyDescent="0.2">
      <c r="B177" s="61"/>
      <c r="C177" s="49"/>
      <c r="D177" s="50"/>
      <c r="E177" s="49"/>
      <c r="F177" s="45"/>
      <c r="G177" s="55"/>
      <c r="H177" s="53"/>
      <c r="I177" s="62"/>
    </row>
    <row r="178" spans="2:10" ht="21" customHeight="1" thickBot="1" x14ac:dyDescent="0.2">
      <c r="B178" s="61"/>
      <c r="C178" s="49"/>
      <c r="D178" s="50"/>
      <c r="E178" s="49"/>
      <c r="F178" s="45"/>
      <c r="G178" s="55"/>
      <c r="H178" s="53"/>
      <c r="I178" s="62"/>
    </row>
    <row r="179" spans="2:10" ht="21" customHeight="1" thickBot="1" x14ac:dyDescent="0.2">
      <c r="B179" s="61"/>
      <c r="C179" s="49"/>
      <c r="D179" s="50"/>
      <c r="E179" s="49"/>
      <c r="F179" s="45"/>
      <c r="G179" s="55"/>
      <c r="H179" s="53"/>
      <c r="I179" s="62"/>
    </row>
    <row r="180" spans="2:10" ht="21" customHeight="1" thickBot="1" x14ac:dyDescent="0.2">
      <c r="B180" s="61"/>
      <c r="C180" s="49"/>
      <c r="D180" s="50"/>
      <c r="E180" s="49"/>
      <c r="F180" s="45"/>
      <c r="G180" s="55"/>
      <c r="H180" s="53"/>
      <c r="I180" s="62"/>
    </row>
    <row r="181" spans="2:10" ht="21" customHeight="1" thickBot="1" x14ac:dyDescent="0.2">
      <c r="B181" s="61"/>
      <c r="C181" s="49"/>
      <c r="D181" s="50"/>
      <c r="E181" s="49"/>
      <c r="F181" s="45"/>
      <c r="G181" s="55"/>
      <c r="H181" s="53"/>
      <c r="I181" s="62"/>
    </row>
    <row r="182" spans="2:10" s="46" customFormat="1" ht="31.5" customHeight="1" thickBot="1" x14ac:dyDescent="0.2">
      <c r="B182" s="42">
        <f>SUM(B163:B181)</f>
        <v>0</v>
      </c>
      <c r="C182" s="42"/>
      <c r="D182" s="43"/>
      <c r="E182" s="44"/>
      <c r="F182" s="45"/>
      <c r="G182" s="42">
        <f>SUM(G163:G181)</f>
        <v>0</v>
      </c>
      <c r="H182" s="51"/>
      <c r="I182" s="43"/>
    </row>
    <row r="183" spans="2:10" ht="8.25" customHeight="1" x14ac:dyDescent="0.15"/>
    <row r="184" spans="2:10" ht="24.75" customHeight="1" x14ac:dyDescent="0.15">
      <c r="E184" s="69" t="s">
        <v>31</v>
      </c>
      <c r="G184" s="2">
        <f>G182</f>
        <v>0</v>
      </c>
      <c r="H184" s="83" t="s">
        <v>28</v>
      </c>
      <c r="I184" s="83"/>
      <c r="J184" s="83"/>
    </row>
    <row r="185" spans="2:10" ht="24.75" customHeight="1" x14ac:dyDescent="0.15">
      <c r="E185" s="57"/>
      <c r="G185" s="2">
        <f>B182</f>
        <v>0</v>
      </c>
      <c r="H185" s="83" t="s">
        <v>29</v>
      </c>
      <c r="I185" s="83"/>
      <c r="J185" s="83"/>
    </row>
    <row r="186" spans="2:10" ht="24.75" customHeight="1" x14ac:dyDescent="0.15">
      <c r="G186" s="56">
        <f>(G184+التمويل!$D$29)-G185</f>
        <v>291000</v>
      </c>
      <c r="H186" s="81" t="s">
        <v>30</v>
      </c>
      <c r="I186" s="81"/>
      <c r="J186" s="81"/>
    </row>
    <row r="189" spans="2:10" ht="5.25" customHeight="1" x14ac:dyDescent="0.15"/>
    <row r="190" spans="2:10" ht="5.25" customHeight="1" x14ac:dyDescent="0.15"/>
    <row r="191" spans="2:10" x14ac:dyDescent="0.15">
      <c r="D191" s="1"/>
      <c r="G191" s="57" t="s">
        <v>1</v>
      </c>
      <c r="H191" s="58">
        <f>H160+1</f>
        <v>43928</v>
      </c>
    </row>
    <row r="192" spans="2:10" ht="15" thickBot="1" x14ac:dyDescent="0.2">
      <c r="C192" s="82" t="s">
        <v>26</v>
      </c>
      <c r="D192" s="82"/>
      <c r="G192" s="82" t="s">
        <v>27</v>
      </c>
      <c r="H192" s="82"/>
      <c r="I192" s="82"/>
    </row>
    <row r="193" spans="2:9" s="46" customFormat="1" ht="31.5" customHeight="1" thickBot="1" x14ac:dyDescent="0.2">
      <c r="B193" s="42" t="s">
        <v>21</v>
      </c>
      <c r="C193" s="42" t="s">
        <v>22</v>
      </c>
      <c r="D193" s="43" t="s">
        <v>23</v>
      </c>
      <c r="E193" s="44" t="s">
        <v>24</v>
      </c>
      <c r="F193" s="45"/>
      <c r="G193" s="42" t="s">
        <v>21</v>
      </c>
      <c r="H193" s="51" t="s">
        <v>22</v>
      </c>
      <c r="I193" s="43" t="s">
        <v>23</v>
      </c>
    </row>
    <row r="194" spans="2:9" ht="21" customHeight="1" thickBot="1" x14ac:dyDescent="0.2">
      <c r="B194" s="59"/>
      <c r="C194" s="47"/>
      <c r="D194" s="48"/>
      <c r="E194" s="47"/>
      <c r="F194" s="45"/>
      <c r="G194" s="54"/>
      <c r="H194" s="52"/>
      <c r="I194" s="60"/>
    </row>
    <row r="195" spans="2:9" ht="21" customHeight="1" thickBot="1" x14ac:dyDescent="0.2">
      <c r="B195" s="61"/>
      <c r="C195" s="49"/>
      <c r="D195" s="50"/>
      <c r="E195" s="49"/>
      <c r="F195" s="45"/>
      <c r="G195" s="55"/>
      <c r="H195" s="53"/>
      <c r="I195" s="62"/>
    </row>
    <row r="196" spans="2:9" ht="21" customHeight="1" thickBot="1" x14ac:dyDescent="0.2">
      <c r="B196" s="61"/>
      <c r="C196" s="49"/>
      <c r="D196" s="50"/>
      <c r="E196" s="49"/>
      <c r="F196" s="45"/>
      <c r="G196" s="55"/>
      <c r="H196" s="53"/>
      <c r="I196" s="62"/>
    </row>
    <row r="197" spans="2:9" ht="21" customHeight="1" thickBot="1" x14ac:dyDescent="0.2">
      <c r="B197" s="61"/>
      <c r="C197" s="49"/>
      <c r="D197" s="50"/>
      <c r="E197" s="49"/>
      <c r="F197" s="45"/>
      <c r="G197" s="55"/>
      <c r="H197" s="53"/>
      <c r="I197" s="62"/>
    </row>
    <row r="198" spans="2:9" ht="21" customHeight="1" thickBot="1" x14ac:dyDescent="0.2">
      <c r="B198" s="61"/>
      <c r="C198" s="49"/>
      <c r="D198" s="50"/>
      <c r="E198" s="49"/>
      <c r="F198" s="45"/>
      <c r="G198" s="55"/>
      <c r="H198" s="53"/>
      <c r="I198" s="62"/>
    </row>
    <row r="199" spans="2:9" ht="21" customHeight="1" thickBot="1" x14ac:dyDescent="0.2">
      <c r="B199" s="61"/>
      <c r="C199" s="49"/>
      <c r="D199" s="50"/>
      <c r="E199" s="49"/>
      <c r="F199" s="45"/>
      <c r="G199" s="55"/>
      <c r="H199" s="53"/>
      <c r="I199" s="62"/>
    </row>
    <row r="200" spans="2:9" ht="21" customHeight="1" thickBot="1" x14ac:dyDescent="0.2">
      <c r="B200" s="61"/>
      <c r="C200" s="49"/>
      <c r="D200" s="50"/>
      <c r="E200" s="49"/>
      <c r="F200" s="45"/>
      <c r="G200" s="55"/>
      <c r="H200" s="53"/>
      <c r="I200" s="62"/>
    </row>
    <row r="201" spans="2:9" ht="21" customHeight="1" thickBot="1" x14ac:dyDescent="0.2">
      <c r="B201" s="61"/>
      <c r="C201" s="49"/>
      <c r="D201" s="50"/>
      <c r="E201" s="49"/>
      <c r="F201" s="45"/>
      <c r="G201" s="55"/>
      <c r="H201" s="53"/>
      <c r="I201" s="62"/>
    </row>
    <row r="202" spans="2:9" ht="21" customHeight="1" thickBot="1" x14ac:dyDescent="0.2">
      <c r="B202" s="61"/>
      <c r="C202" s="49"/>
      <c r="D202" s="50"/>
      <c r="E202" s="49"/>
      <c r="F202" s="45"/>
      <c r="G202" s="55"/>
      <c r="H202" s="53"/>
      <c r="I202" s="62"/>
    </row>
    <row r="203" spans="2:9" ht="21" customHeight="1" thickBot="1" x14ac:dyDescent="0.2">
      <c r="B203" s="61"/>
      <c r="C203" s="49"/>
      <c r="D203" s="50"/>
      <c r="E203" s="49"/>
      <c r="F203" s="45"/>
      <c r="G203" s="55"/>
      <c r="H203" s="53"/>
      <c r="I203" s="62"/>
    </row>
    <row r="204" spans="2:9" ht="21" customHeight="1" thickBot="1" x14ac:dyDescent="0.2">
      <c r="B204" s="61"/>
      <c r="C204" s="49"/>
      <c r="D204" s="50"/>
      <c r="E204" s="49"/>
      <c r="F204" s="45"/>
      <c r="G204" s="55"/>
      <c r="H204" s="53"/>
      <c r="I204" s="62"/>
    </row>
    <row r="205" spans="2:9" ht="21" customHeight="1" thickBot="1" x14ac:dyDescent="0.2">
      <c r="B205" s="61"/>
      <c r="C205" s="49"/>
      <c r="D205" s="50"/>
      <c r="E205" s="49"/>
      <c r="F205" s="45"/>
      <c r="G205" s="55"/>
      <c r="H205" s="53"/>
      <c r="I205" s="62"/>
    </row>
    <row r="206" spans="2:9" ht="21" customHeight="1" thickBot="1" x14ac:dyDescent="0.2">
      <c r="B206" s="61"/>
      <c r="C206" s="49"/>
      <c r="D206" s="50"/>
      <c r="E206" s="49"/>
      <c r="F206" s="45"/>
      <c r="G206" s="55"/>
      <c r="H206" s="53"/>
      <c r="I206" s="62"/>
    </row>
    <row r="207" spans="2:9" ht="21" customHeight="1" thickBot="1" x14ac:dyDescent="0.2">
      <c r="B207" s="61"/>
      <c r="C207" s="49"/>
      <c r="D207" s="50"/>
      <c r="E207" s="49"/>
      <c r="F207" s="45"/>
      <c r="G207" s="55"/>
      <c r="H207" s="53"/>
      <c r="I207" s="62"/>
    </row>
    <row r="208" spans="2:9" ht="21" customHeight="1" thickBot="1" x14ac:dyDescent="0.2">
      <c r="B208" s="61"/>
      <c r="C208" s="49"/>
      <c r="D208" s="50"/>
      <c r="E208" s="49"/>
      <c r="F208" s="45"/>
      <c r="G208" s="55"/>
      <c r="H208" s="53"/>
      <c r="I208" s="62"/>
    </row>
    <row r="209" spans="2:10" ht="21" customHeight="1" thickBot="1" x14ac:dyDescent="0.2">
      <c r="B209" s="61"/>
      <c r="C209" s="49"/>
      <c r="D209" s="50"/>
      <c r="E209" s="49"/>
      <c r="F209" s="45"/>
      <c r="G209" s="55"/>
      <c r="H209" s="53"/>
      <c r="I209" s="62"/>
    </row>
    <row r="210" spans="2:10" ht="21" customHeight="1" thickBot="1" x14ac:dyDescent="0.2">
      <c r="B210" s="61"/>
      <c r="C210" s="49"/>
      <c r="D210" s="50"/>
      <c r="E210" s="49"/>
      <c r="F210" s="45"/>
      <c r="G210" s="55"/>
      <c r="H210" s="53"/>
      <c r="I210" s="62"/>
    </row>
    <row r="211" spans="2:10" ht="21" customHeight="1" thickBot="1" x14ac:dyDescent="0.2">
      <c r="B211" s="61"/>
      <c r="C211" s="49"/>
      <c r="D211" s="50"/>
      <c r="E211" s="49"/>
      <c r="F211" s="45"/>
      <c r="G211" s="55"/>
      <c r="H211" s="53"/>
      <c r="I211" s="62"/>
    </row>
    <row r="212" spans="2:10" ht="21" customHeight="1" thickBot="1" x14ac:dyDescent="0.2">
      <c r="B212" s="61"/>
      <c r="C212" s="49"/>
      <c r="D212" s="50"/>
      <c r="E212" s="49"/>
      <c r="F212" s="45"/>
      <c r="G212" s="55"/>
      <c r="H212" s="53"/>
      <c r="I212" s="62"/>
    </row>
    <row r="213" spans="2:10" s="46" customFormat="1" ht="31.5" customHeight="1" thickBot="1" x14ac:dyDescent="0.2">
      <c r="B213" s="42">
        <f>SUM(B194:B212)</f>
        <v>0</v>
      </c>
      <c r="C213" s="42"/>
      <c r="D213" s="43"/>
      <c r="E213" s="44"/>
      <c r="F213" s="45"/>
      <c r="G213" s="42">
        <f>SUM(G194:G212)</f>
        <v>0</v>
      </c>
      <c r="H213" s="51"/>
      <c r="I213" s="43"/>
    </row>
    <row r="214" spans="2:10" ht="8.25" customHeight="1" x14ac:dyDescent="0.15"/>
    <row r="215" spans="2:10" ht="24.75" customHeight="1" x14ac:dyDescent="0.15">
      <c r="E215" s="69" t="s">
        <v>31</v>
      </c>
      <c r="G215" s="2">
        <f>G213</f>
        <v>0</v>
      </c>
      <c r="H215" s="83" t="s">
        <v>28</v>
      </c>
      <c r="I215" s="83"/>
      <c r="J215" s="83"/>
    </row>
    <row r="216" spans="2:10" ht="24.75" customHeight="1" x14ac:dyDescent="0.15">
      <c r="E216" s="57"/>
      <c r="G216" s="2">
        <f>B213</f>
        <v>0</v>
      </c>
      <c r="H216" s="83" t="s">
        <v>29</v>
      </c>
      <c r="I216" s="83"/>
      <c r="J216" s="83"/>
    </row>
    <row r="217" spans="2:10" ht="24.75" customHeight="1" x14ac:dyDescent="0.15">
      <c r="G217" s="56">
        <f>(G215+التمويل!$D$29)-G216</f>
        <v>291000</v>
      </c>
      <c r="H217" s="81" t="s">
        <v>30</v>
      </c>
      <c r="I217" s="81"/>
      <c r="J217" s="81"/>
    </row>
    <row r="220" spans="2:10" ht="5.25" customHeight="1" x14ac:dyDescent="0.15"/>
    <row r="221" spans="2:10" ht="5.25" customHeight="1" x14ac:dyDescent="0.15"/>
    <row r="222" spans="2:10" x14ac:dyDescent="0.15">
      <c r="D222" s="1"/>
      <c r="G222" s="57" t="s">
        <v>1</v>
      </c>
      <c r="H222" s="58">
        <f>H191+1</f>
        <v>43929</v>
      </c>
    </row>
    <row r="223" spans="2:10" ht="15" thickBot="1" x14ac:dyDescent="0.2">
      <c r="C223" s="82" t="s">
        <v>26</v>
      </c>
      <c r="D223" s="82"/>
      <c r="G223" s="82" t="s">
        <v>27</v>
      </c>
      <c r="H223" s="82"/>
      <c r="I223" s="82"/>
    </row>
    <row r="224" spans="2:10" s="46" customFormat="1" ht="31.5" customHeight="1" thickBot="1" x14ac:dyDescent="0.2">
      <c r="B224" s="42" t="s">
        <v>21</v>
      </c>
      <c r="C224" s="42" t="s">
        <v>22</v>
      </c>
      <c r="D224" s="43" t="s">
        <v>23</v>
      </c>
      <c r="E224" s="44" t="s">
        <v>24</v>
      </c>
      <c r="F224" s="45"/>
      <c r="G224" s="42" t="s">
        <v>21</v>
      </c>
      <c r="H224" s="51" t="s">
        <v>22</v>
      </c>
      <c r="I224" s="43" t="s">
        <v>23</v>
      </c>
    </row>
    <row r="225" spans="2:9" ht="21" customHeight="1" thickBot="1" x14ac:dyDescent="0.2">
      <c r="B225" s="59"/>
      <c r="C225" s="47"/>
      <c r="D225" s="48"/>
      <c r="E225" s="47"/>
      <c r="F225" s="45"/>
      <c r="G225" s="54"/>
      <c r="H225" s="52"/>
      <c r="I225" s="60"/>
    </row>
    <row r="226" spans="2:9" ht="21" customHeight="1" thickBot="1" x14ac:dyDescent="0.2">
      <c r="B226" s="61"/>
      <c r="C226" s="49"/>
      <c r="D226" s="50"/>
      <c r="E226" s="49"/>
      <c r="F226" s="45"/>
      <c r="G226" s="55"/>
      <c r="H226" s="53"/>
      <c r="I226" s="62"/>
    </row>
    <row r="227" spans="2:9" ht="21" customHeight="1" thickBot="1" x14ac:dyDescent="0.2">
      <c r="B227" s="61"/>
      <c r="C227" s="49"/>
      <c r="D227" s="50"/>
      <c r="E227" s="49"/>
      <c r="F227" s="45"/>
      <c r="G227" s="55"/>
      <c r="H227" s="53"/>
      <c r="I227" s="62"/>
    </row>
    <row r="228" spans="2:9" ht="21" customHeight="1" thickBot="1" x14ac:dyDescent="0.2">
      <c r="B228" s="61"/>
      <c r="C228" s="49"/>
      <c r="D228" s="50"/>
      <c r="E228" s="49"/>
      <c r="F228" s="45"/>
      <c r="G228" s="55"/>
      <c r="H228" s="53"/>
      <c r="I228" s="62"/>
    </row>
    <row r="229" spans="2:9" ht="21" customHeight="1" thickBot="1" x14ac:dyDescent="0.2">
      <c r="B229" s="61"/>
      <c r="C229" s="49"/>
      <c r="D229" s="50"/>
      <c r="E229" s="49"/>
      <c r="F229" s="45"/>
      <c r="G229" s="55"/>
      <c r="H229" s="53"/>
      <c r="I229" s="62"/>
    </row>
    <row r="230" spans="2:9" ht="21" customHeight="1" thickBot="1" x14ac:dyDescent="0.2">
      <c r="B230" s="61"/>
      <c r="C230" s="49"/>
      <c r="D230" s="50"/>
      <c r="E230" s="49"/>
      <c r="F230" s="45"/>
      <c r="G230" s="55"/>
      <c r="H230" s="53"/>
      <c r="I230" s="62"/>
    </row>
    <row r="231" spans="2:9" ht="21" customHeight="1" thickBot="1" x14ac:dyDescent="0.2">
      <c r="B231" s="61"/>
      <c r="C231" s="49"/>
      <c r="D231" s="50"/>
      <c r="E231" s="49"/>
      <c r="F231" s="45"/>
      <c r="G231" s="55"/>
      <c r="H231" s="53"/>
      <c r="I231" s="62"/>
    </row>
    <row r="232" spans="2:9" ht="21" customHeight="1" thickBot="1" x14ac:dyDescent="0.2">
      <c r="B232" s="61"/>
      <c r="C232" s="49"/>
      <c r="D232" s="50"/>
      <c r="E232" s="49"/>
      <c r="F232" s="45"/>
      <c r="G232" s="55"/>
      <c r="H232" s="53"/>
      <c r="I232" s="62"/>
    </row>
    <row r="233" spans="2:9" ht="21" customHeight="1" thickBot="1" x14ac:dyDescent="0.2">
      <c r="B233" s="61"/>
      <c r="C233" s="49"/>
      <c r="D233" s="50"/>
      <c r="E233" s="49"/>
      <c r="F233" s="45"/>
      <c r="G233" s="55"/>
      <c r="H233" s="53"/>
      <c r="I233" s="62"/>
    </row>
    <row r="234" spans="2:9" ht="21" customHeight="1" thickBot="1" x14ac:dyDescent="0.2">
      <c r="B234" s="61"/>
      <c r="C234" s="49"/>
      <c r="D234" s="50"/>
      <c r="E234" s="49"/>
      <c r="F234" s="45"/>
      <c r="G234" s="55"/>
      <c r="H234" s="53"/>
      <c r="I234" s="62"/>
    </row>
    <row r="235" spans="2:9" ht="21" customHeight="1" thickBot="1" x14ac:dyDescent="0.2">
      <c r="B235" s="61"/>
      <c r="C235" s="49"/>
      <c r="D235" s="50"/>
      <c r="E235" s="49"/>
      <c r="F235" s="45"/>
      <c r="G235" s="55"/>
      <c r="H235" s="53"/>
      <c r="I235" s="62"/>
    </row>
    <row r="236" spans="2:9" ht="21" customHeight="1" thickBot="1" x14ac:dyDescent="0.2">
      <c r="B236" s="61"/>
      <c r="C236" s="49"/>
      <c r="D236" s="50"/>
      <c r="E236" s="49"/>
      <c r="F236" s="45"/>
      <c r="G236" s="55"/>
      <c r="H236" s="53"/>
      <c r="I236" s="62"/>
    </row>
    <row r="237" spans="2:9" ht="21" customHeight="1" thickBot="1" x14ac:dyDescent="0.2">
      <c r="B237" s="61"/>
      <c r="C237" s="49"/>
      <c r="D237" s="50"/>
      <c r="E237" s="49"/>
      <c r="F237" s="45"/>
      <c r="G237" s="55"/>
      <c r="H237" s="53"/>
      <c r="I237" s="62"/>
    </row>
    <row r="238" spans="2:9" ht="21" customHeight="1" thickBot="1" x14ac:dyDescent="0.2">
      <c r="B238" s="61"/>
      <c r="C238" s="49"/>
      <c r="D238" s="50"/>
      <c r="E238" s="49"/>
      <c r="F238" s="45"/>
      <c r="G238" s="55"/>
      <c r="H238" s="53"/>
      <c r="I238" s="62"/>
    </row>
    <row r="239" spans="2:9" ht="21" customHeight="1" thickBot="1" x14ac:dyDescent="0.2">
      <c r="B239" s="61"/>
      <c r="C239" s="49"/>
      <c r="D239" s="50"/>
      <c r="E239" s="49"/>
      <c r="F239" s="45"/>
      <c r="G239" s="55"/>
      <c r="H239" s="53"/>
      <c r="I239" s="62"/>
    </row>
    <row r="240" spans="2:9" ht="21" customHeight="1" thickBot="1" x14ac:dyDescent="0.2">
      <c r="B240" s="61"/>
      <c r="C240" s="49"/>
      <c r="D240" s="50"/>
      <c r="E240" s="49"/>
      <c r="F240" s="45"/>
      <c r="G240" s="55"/>
      <c r="H240" s="53"/>
      <c r="I240" s="62"/>
    </row>
    <row r="241" spans="2:10" ht="21" customHeight="1" thickBot="1" x14ac:dyDescent="0.2">
      <c r="B241" s="61"/>
      <c r="C241" s="49"/>
      <c r="D241" s="50"/>
      <c r="E241" s="49"/>
      <c r="F241" s="45"/>
      <c r="G241" s="55"/>
      <c r="H241" s="53"/>
      <c r="I241" s="62"/>
    </row>
    <row r="242" spans="2:10" ht="21" customHeight="1" thickBot="1" x14ac:dyDescent="0.2">
      <c r="B242" s="61"/>
      <c r="C242" s="49"/>
      <c r="D242" s="50"/>
      <c r="E242" s="49"/>
      <c r="F242" s="45"/>
      <c r="G242" s="55"/>
      <c r="H242" s="53"/>
      <c r="I242" s="62"/>
    </row>
    <row r="243" spans="2:10" ht="21" customHeight="1" thickBot="1" x14ac:dyDescent="0.2">
      <c r="B243" s="61"/>
      <c r="C243" s="49"/>
      <c r="D243" s="50"/>
      <c r="E243" s="49"/>
      <c r="F243" s="45"/>
      <c r="G243" s="55"/>
      <c r="H243" s="53"/>
      <c r="I243" s="62"/>
    </row>
    <row r="244" spans="2:10" s="46" customFormat="1" ht="31.5" customHeight="1" thickBot="1" x14ac:dyDescent="0.2">
      <c r="B244" s="42">
        <f>SUM(B225:B243)</f>
        <v>0</v>
      </c>
      <c r="C244" s="42"/>
      <c r="D244" s="43"/>
      <c r="E244" s="44"/>
      <c r="F244" s="45"/>
      <c r="G244" s="42">
        <f>SUM(G225:G243)</f>
        <v>0</v>
      </c>
      <c r="H244" s="51"/>
      <c r="I244" s="43"/>
    </row>
    <row r="245" spans="2:10" ht="8.25" customHeight="1" x14ac:dyDescent="0.15"/>
    <row r="246" spans="2:10" ht="24.75" customHeight="1" x14ac:dyDescent="0.15">
      <c r="E246" s="69" t="s">
        <v>31</v>
      </c>
      <c r="G246" s="2">
        <f>G244</f>
        <v>0</v>
      </c>
      <c r="H246" s="83" t="s">
        <v>28</v>
      </c>
      <c r="I246" s="83"/>
      <c r="J246" s="83"/>
    </row>
    <row r="247" spans="2:10" ht="24.75" customHeight="1" x14ac:dyDescent="0.15">
      <c r="E247" s="57"/>
      <c r="G247" s="2">
        <f>B244</f>
        <v>0</v>
      </c>
      <c r="H247" s="83" t="s">
        <v>29</v>
      </c>
      <c r="I247" s="83"/>
      <c r="J247" s="83"/>
    </row>
    <row r="248" spans="2:10" ht="24.75" customHeight="1" x14ac:dyDescent="0.15">
      <c r="G248" s="56">
        <f>(G246+التمويل!$D$29)-G247</f>
        <v>291000</v>
      </c>
      <c r="H248" s="81" t="s">
        <v>30</v>
      </c>
      <c r="I248" s="81"/>
      <c r="J248" s="81"/>
    </row>
    <row r="251" spans="2:10" ht="5.25" customHeight="1" x14ac:dyDescent="0.15"/>
    <row r="252" spans="2:10" ht="5.25" customHeight="1" x14ac:dyDescent="0.15"/>
    <row r="253" spans="2:10" x14ac:dyDescent="0.15">
      <c r="D253" s="1"/>
      <c r="G253" s="57" t="s">
        <v>1</v>
      </c>
      <c r="H253" s="58">
        <f>H222+1</f>
        <v>43930</v>
      </c>
    </row>
    <row r="254" spans="2:10" ht="15" thickBot="1" x14ac:dyDescent="0.2">
      <c r="C254" s="82" t="s">
        <v>26</v>
      </c>
      <c r="D254" s="82"/>
      <c r="G254" s="82" t="s">
        <v>27</v>
      </c>
      <c r="H254" s="82"/>
      <c r="I254" s="82"/>
    </row>
    <row r="255" spans="2:10" s="46" customFormat="1" ht="31.5" customHeight="1" thickBot="1" x14ac:dyDescent="0.2">
      <c r="B255" s="42" t="s">
        <v>21</v>
      </c>
      <c r="C255" s="42" t="s">
        <v>22</v>
      </c>
      <c r="D255" s="43" t="s">
        <v>23</v>
      </c>
      <c r="E255" s="44" t="s">
        <v>24</v>
      </c>
      <c r="F255" s="45"/>
      <c r="G255" s="42" t="s">
        <v>21</v>
      </c>
      <c r="H255" s="51" t="s">
        <v>22</v>
      </c>
      <c r="I255" s="43" t="s">
        <v>23</v>
      </c>
    </row>
    <row r="256" spans="2:10" ht="21" customHeight="1" thickBot="1" x14ac:dyDescent="0.2">
      <c r="B256" s="59"/>
      <c r="C256" s="47"/>
      <c r="D256" s="48"/>
      <c r="E256" s="47"/>
      <c r="F256" s="45"/>
      <c r="G256" s="54"/>
      <c r="H256" s="52"/>
      <c r="I256" s="60"/>
    </row>
    <row r="257" spans="2:9" ht="21" customHeight="1" thickBot="1" x14ac:dyDescent="0.2">
      <c r="B257" s="61"/>
      <c r="C257" s="49"/>
      <c r="D257" s="50"/>
      <c r="E257" s="49"/>
      <c r="F257" s="45"/>
      <c r="G257" s="55"/>
      <c r="H257" s="53"/>
      <c r="I257" s="62"/>
    </row>
    <row r="258" spans="2:9" ht="21" customHeight="1" thickBot="1" x14ac:dyDescent="0.2">
      <c r="B258" s="61"/>
      <c r="C258" s="49"/>
      <c r="D258" s="50"/>
      <c r="E258" s="49"/>
      <c r="F258" s="45"/>
      <c r="G258" s="55"/>
      <c r="H258" s="53"/>
      <c r="I258" s="62"/>
    </row>
    <row r="259" spans="2:9" ht="21" customHeight="1" thickBot="1" x14ac:dyDescent="0.2">
      <c r="B259" s="61"/>
      <c r="C259" s="49"/>
      <c r="D259" s="50"/>
      <c r="E259" s="49"/>
      <c r="F259" s="45"/>
      <c r="G259" s="55"/>
      <c r="H259" s="53"/>
      <c r="I259" s="62"/>
    </row>
    <row r="260" spans="2:9" ht="21" customHeight="1" thickBot="1" x14ac:dyDescent="0.2">
      <c r="B260" s="61"/>
      <c r="C260" s="49"/>
      <c r="D260" s="50"/>
      <c r="E260" s="49"/>
      <c r="F260" s="45"/>
      <c r="G260" s="55"/>
      <c r="H260" s="53"/>
      <c r="I260" s="62"/>
    </row>
    <row r="261" spans="2:9" ht="21" customHeight="1" thickBot="1" x14ac:dyDescent="0.2">
      <c r="B261" s="61"/>
      <c r="C261" s="49"/>
      <c r="D261" s="50"/>
      <c r="E261" s="49"/>
      <c r="F261" s="45"/>
      <c r="G261" s="55"/>
      <c r="H261" s="53"/>
      <c r="I261" s="62"/>
    </row>
    <row r="262" spans="2:9" ht="21" customHeight="1" thickBot="1" x14ac:dyDescent="0.2">
      <c r="B262" s="61"/>
      <c r="C262" s="49"/>
      <c r="D262" s="50"/>
      <c r="E262" s="49"/>
      <c r="F262" s="45"/>
      <c r="G262" s="55"/>
      <c r="H262" s="53"/>
      <c r="I262" s="62"/>
    </row>
    <row r="263" spans="2:9" ht="21" customHeight="1" thickBot="1" x14ac:dyDescent="0.2">
      <c r="B263" s="61"/>
      <c r="C263" s="49"/>
      <c r="D263" s="50"/>
      <c r="E263" s="49"/>
      <c r="F263" s="45"/>
      <c r="G263" s="55"/>
      <c r="H263" s="53"/>
      <c r="I263" s="62"/>
    </row>
    <row r="264" spans="2:9" ht="21" customHeight="1" thickBot="1" x14ac:dyDescent="0.2">
      <c r="B264" s="61"/>
      <c r="C264" s="49"/>
      <c r="D264" s="50"/>
      <c r="E264" s="49"/>
      <c r="F264" s="45"/>
      <c r="G264" s="55"/>
      <c r="H264" s="53"/>
      <c r="I264" s="62"/>
    </row>
    <row r="265" spans="2:9" ht="21" customHeight="1" thickBot="1" x14ac:dyDescent="0.2">
      <c r="B265" s="61"/>
      <c r="C265" s="49"/>
      <c r="D265" s="50"/>
      <c r="E265" s="49"/>
      <c r="F265" s="45"/>
      <c r="G265" s="55"/>
      <c r="H265" s="53"/>
      <c r="I265" s="62"/>
    </row>
    <row r="266" spans="2:9" ht="21" customHeight="1" thickBot="1" x14ac:dyDescent="0.2">
      <c r="B266" s="61"/>
      <c r="C266" s="49"/>
      <c r="D266" s="50"/>
      <c r="E266" s="49"/>
      <c r="F266" s="45"/>
      <c r="G266" s="55"/>
      <c r="H266" s="53"/>
      <c r="I266" s="62"/>
    </row>
    <row r="267" spans="2:9" ht="21" customHeight="1" thickBot="1" x14ac:dyDescent="0.2">
      <c r="B267" s="61"/>
      <c r="C267" s="49"/>
      <c r="D267" s="50"/>
      <c r="E267" s="49"/>
      <c r="F267" s="45"/>
      <c r="G267" s="55"/>
      <c r="H267" s="53"/>
      <c r="I267" s="62"/>
    </row>
    <row r="268" spans="2:9" ht="21" customHeight="1" thickBot="1" x14ac:dyDescent="0.2">
      <c r="B268" s="61"/>
      <c r="C268" s="49"/>
      <c r="D268" s="50"/>
      <c r="E268" s="49"/>
      <c r="F268" s="45"/>
      <c r="G268" s="55"/>
      <c r="H268" s="53"/>
      <c r="I268" s="62"/>
    </row>
    <row r="269" spans="2:9" ht="21" customHeight="1" thickBot="1" x14ac:dyDescent="0.2">
      <c r="B269" s="61"/>
      <c r="C269" s="49"/>
      <c r="D269" s="50"/>
      <c r="E269" s="49"/>
      <c r="F269" s="45"/>
      <c r="G269" s="55"/>
      <c r="H269" s="53"/>
      <c r="I269" s="62"/>
    </row>
    <row r="270" spans="2:9" ht="21" customHeight="1" thickBot="1" x14ac:dyDescent="0.2">
      <c r="B270" s="61"/>
      <c r="C270" s="49"/>
      <c r="D270" s="50"/>
      <c r="E270" s="49"/>
      <c r="F270" s="45"/>
      <c r="G270" s="55"/>
      <c r="H270" s="53"/>
      <c r="I270" s="62"/>
    </row>
    <row r="271" spans="2:9" ht="21" customHeight="1" thickBot="1" x14ac:dyDescent="0.2">
      <c r="B271" s="61"/>
      <c r="C271" s="49"/>
      <c r="D271" s="50"/>
      <c r="E271" s="49"/>
      <c r="F271" s="45"/>
      <c r="G271" s="55"/>
      <c r="H271" s="53"/>
      <c r="I271" s="62"/>
    </row>
    <row r="272" spans="2:9" ht="21" customHeight="1" thickBot="1" x14ac:dyDescent="0.2">
      <c r="B272" s="61"/>
      <c r="C272" s="49"/>
      <c r="D272" s="50"/>
      <c r="E272" s="49"/>
      <c r="F272" s="45"/>
      <c r="G272" s="55"/>
      <c r="H272" s="53"/>
      <c r="I272" s="62"/>
    </row>
    <row r="273" spans="2:10" ht="21" customHeight="1" thickBot="1" x14ac:dyDescent="0.2">
      <c r="B273" s="61"/>
      <c r="C273" s="49"/>
      <c r="D273" s="50"/>
      <c r="E273" s="49"/>
      <c r="F273" s="45"/>
      <c r="G273" s="55"/>
      <c r="H273" s="53"/>
      <c r="I273" s="62"/>
    </row>
    <row r="274" spans="2:10" ht="21" customHeight="1" thickBot="1" x14ac:dyDescent="0.2">
      <c r="B274" s="61"/>
      <c r="C274" s="49"/>
      <c r="D274" s="50"/>
      <c r="E274" s="49"/>
      <c r="F274" s="45"/>
      <c r="G274" s="55"/>
      <c r="H274" s="53"/>
      <c r="I274" s="62"/>
    </row>
    <row r="275" spans="2:10" s="46" customFormat="1" ht="31.5" customHeight="1" thickBot="1" x14ac:dyDescent="0.2">
      <c r="B275" s="42">
        <f>SUM(B256:B274)</f>
        <v>0</v>
      </c>
      <c r="C275" s="42"/>
      <c r="D275" s="43"/>
      <c r="E275" s="44"/>
      <c r="F275" s="45"/>
      <c r="G275" s="42">
        <f>SUM(G256:G274)</f>
        <v>0</v>
      </c>
      <c r="H275" s="51"/>
      <c r="I275" s="43"/>
    </row>
    <row r="276" spans="2:10" ht="8.25" customHeight="1" x14ac:dyDescent="0.15"/>
    <row r="277" spans="2:10" ht="24.75" customHeight="1" x14ac:dyDescent="0.15">
      <c r="E277" s="69" t="s">
        <v>31</v>
      </c>
      <c r="G277" s="2">
        <f>G275</f>
        <v>0</v>
      </c>
      <c r="H277" s="83" t="s">
        <v>28</v>
      </c>
      <c r="I277" s="83"/>
      <c r="J277" s="83"/>
    </row>
    <row r="278" spans="2:10" ht="24.75" customHeight="1" x14ac:dyDescent="0.15">
      <c r="E278" s="57"/>
      <c r="G278" s="2">
        <f>B275</f>
        <v>0</v>
      </c>
      <c r="H278" s="83" t="s">
        <v>29</v>
      </c>
      <c r="I278" s="83"/>
      <c r="J278" s="83"/>
    </row>
    <row r="279" spans="2:10" ht="24.75" customHeight="1" x14ac:dyDescent="0.15">
      <c r="G279" s="56">
        <f>(G277+التمويل!$D$29)-G278</f>
        <v>291000</v>
      </c>
      <c r="H279" s="81" t="s">
        <v>30</v>
      </c>
      <c r="I279" s="81"/>
      <c r="J279" s="81"/>
    </row>
    <row r="282" spans="2:10" ht="5.25" customHeight="1" x14ac:dyDescent="0.15"/>
    <row r="283" spans="2:10" ht="5.25" customHeight="1" x14ac:dyDescent="0.15"/>
    <row r="284" spans="2:10" x14ac:dyDescent="0.15">
      <c r="D284" s="1"/>
      <c r="G284" s="57" t="s">
        <v>1</v>
      </c>
      <c r="H284" s="58">
        <f>H253+1</f>
        <v>43931</v>
      </c>
    </row>
    <row r="285" spans="2:10" ht="15" thickBot="1" x14ac:dyDescent="0.2">
      <c r="C285" s="82" t="s">
        <v>26</v>
      </c>
      <c r="D285" s="82"/>
      <c r="G285" s="82" t="s">
        <v>27</v>
      </c>
      <c r="H285" s="82"/>
      <c r="I285" s="82"/>
    </row>
    <row r="286" spans="2:10" s="46" customFormat="1" ht="31.5" customHeight="1" thickBot="1" x14ac:dyDescent="0.2">
      <c r="B286" s="42" t="s">
        <v>21</v>
      </c>
      <c r="C286" s="42" t="s">
        <v>22</v>
      </c>
      <c r="D286" s="43" t="s">
        <v>23</v>
      </c>
      <c r="E286" s="44" t="s">
        <v>24</v>
      </c>
      <c r="F286" s="45"/>
      <c r="G286" s="42" t="s">
        <v>21</v>
      </c>
      <c r="H286" s="51" t="s">
        <v>22</v>
      </c>
      <c r="I286" s="43" t="s">
        <v>23</v>
      </c>
    </row>
    <row r="287" spans="2:10" ht="21" customHeight="1" thickBot="1" x14ac:dyDescent="0.2">
      <c r="B287" s="59"/>
      <c r="C287" s="47"/>
      <c r="D287" s="48"/>
      <c r="E287" s="47"/>
      <c r="F287" s="45"/>
      <c r="G287" s="54"/>
      <c r="H287" s="52"/>
      <c r="I287" s="60"/>
    </row>
    <row r="288" spans="2:10" ht="21" customHeight="1" thickBot="1" x14ac:dyDescent="0.2">
      <c r="B288" s="61"/>
      <c r="C288" s="49"/>
      <c r="D288" s="50"/>
      <c r="E288" s="49"/>
      <c r="F288" s="45"/>
      <c r="G288" s="55"/>
      <c r="H288" s="53"/>
      <c r="I288" s="62"/>
    </row>
    <row r="289" spans="2:9" ht="21" customHeight="1" thickBot="1" x14ac:dyDescent="0.2">
      <c r="B289" s="61"/>
      <c r="C289" s="49"/>
      <c r="D289" s="50"/>
      <c r="E289" s="49"/>
      <c r="F289" s="45"/>
      <c r="G289" s="55"/>
      <c r="H289" s="53"/>
      <c r="I289" s="62"/>
    </row>
    <row r="290" spans="2:9" ht="21" customHeight="1" thickBot="1" x14ac:dyDescent="0.2">
      <c r="B290" s="61"/>
      <c r="C290" s="49"/>
      <c r="D290" s="50"/>
      <c r="E290" s="49"/>
      <c r="F290" s="45"/>
      <c r="G290" s="55"/>
      <c r="H290" s="53"/>
      <c r="I290" s="62"/>
    </row>
    <row r="291" spans="2:9" ht="21" customHeight="1" thickBot="1" x14ac:dyDescent="0.2">
      <c r="B291" s="61"/>
      <c r="C291" s="49"/>
      <c r="D291" s="50"/>
      <c r="E291" s="49"/>
      <c r="F291" s="45"/>
      <c r="G291" s="55"/>
      <c r="H291" s="53"/>
      <c r="I291" s="62"/>
    </row>
    <row r="292" spans="2:9" ht="21" customHeight="1" thickBot="1" x14ac:dyDescent="0.2">
      <c r="B292" s="61"/>
      <c r="C292" s="49"/>
      <c r="D292" s="50"/>
      <c r="E292" s="49"/>
      <c r="F292" s="45"/>
      <c r="G292" s="55"/>
      <c r="H292" s="53"/>
      <c r="I292" s="62"/>
    </row>
    <row r="293" spans="2:9" ht="21" customHeight="1" thickBot="1" x14ac:dyDescent="0.2">
      <c r="B293" s="61"/>
      <c r="C293" s="49"/>
      <c r="D293" s="50"/>
      <c r="E293" s="49"/>
      <c r="F293" s="45"/>
      <c r="G293" s="55"/>
      <c r="H293" s="53"/>
      <c r="I293" s="62"/>
    </row>
    <row r="294" spans="2:9" ht="21" customHeight="1" thickBot="1" x14ac:dyDescent="0.2">
      <c r="B294" s="61"/>
      <c r="C294" s="49"/>
      <c r="D294" s="50"/>
      <c r="E294" s="49"/>
      <c r="F294" s="45"/>
      <c r="G294" s="55"/>
      <c r="H294" s="53"/>
      <c r="I294" s="62"/>
    </row>
    <row r="295" spans="2:9" ht="21" customHeight="1" thickBot="1" x14ac:dyDescent="0.2">
      <c r="B295" s="61"/>
      <c r="C295" s="49"/>
      <c r="D295" s="50"/>
      <c r="E295" s="49"/>
      <c r="F295" s="45"/>
      <c r="G295" s="55"/>
      <c r="H295" s="53"/>
      <c r="I295" s="62"/>
    </row>
    <row r="296" spans="2:9" ht="21" customHeight="1" thickBot="1" x14ac:dyDescent="0.2">
      <c r="B296" s="61"/>
      <c r="C296" s="49"/>
      <c r="D296" s="50"/>
      <c r="E296" s="49"/>
      <c r="F296" s="45"/>
      <c r="G296" s="55"/>
      <c r="H296" s="53"/>
      <c r="I296" s="62"/>
    </row>
    <row r="297" spans="2:9" ht="21" customHeight="1" thickBot="1" x14ac:dyDescent="0.2">
      <c r="B297" s="61"/>
      <c r="C297" s="49"/>
      <c r="D297" s="50"/>
      <c r="E297" s="49"/>
      <c r="F297" s="45"/>
      <c r="G297" s="55"/>
      <c r="H297" s="53"/>
      <c r="I297" s="62"/>
    </row>
    <row r="298" spans="2:9" ht="21" customHeight="1" thickBot="1" x14ac:dyDescent="0.2">
      <c r="B298" s="61"/>
      <c r="C298" s="49"/>
      <c r="D298" s="50"/>
      <c r="E298" s="49"/>
      <c r="F298" s="45"/>
      <c r="G298" s="55"/>
      <c r="H298" s="53"/>
      <c r="I298" s="62"/>
    </row>
    <row r="299" spans="2:9" ht="21" customHeight="1" thickBot="1" x14ac:dyDescent="0.2">
      <c r="B299" s="61"/>
      <c r="C299" s="49"/>
      <c r="D299" s="50"/>
      <c r="E299" s="49"/>
      <c r="F299" s="45"/>
      <c r="G299" s="55"/>
      <c r="H299" s="53"/>
      <c r="I299" s="62"/>
    </row>
    <row r="300" spans="2:9" ht="21" customHeight="1" thickBot="1" x14ac:dyDescent="0.2">
      <c r="B300" s="61"/>
      <c r="C300" s="49"/>
      <c r="D300" s="50"/>
      <c r="E300" s="49"/>
      <c r="F300" s="45"/>
      <c r="G300" s="55"/>
      <c r="H300" s="53"/>
      <c r="I300" s="62"/>
    </row>
    <row r="301" spans="2:9" ht="21" customHeight="1" thickBot="1" x14ac:dyDescent="0.2">
      <c r="B301" s="61"/>
      <c r="C301" s="49"/>
      <c r="D301" s="50"/>
      <c r="E301" s="49"/>
      <c r="F301" s="45"/>
      <c r="G301" s="55"/>
      <c r="H301" s="53"/>
      <c r="I301" s="62"/>
    </row>
    <row r="302" spans="2:9" ht="21" customHeight="1" thickBot="1" x14ac:dyDescent="0.2">
      <c r="B302" s="61"/>
      <c r="C302" s="49"/>
      <c r="D302" s="50"/>
      <c r="E302" s="49"/>
      <c r="F302" s="45"/>
      <c r="G302" s="55"/>
      <c r="H302" s="53"/>
      <c r="I302" s="62"/>
    </row>
    <row r="303" spans="2:9" ht="21" customHeight="1" thickBot="1" x14ac:dyDescent="0.2">
      <c r="B303" s="61"/>
      <c r="C303" s="49"/>
      <c r="D303" s="50"/>
      <c r="E303" s="49"/>
      <c r="F303" s="45"/>
      <c r="G303" s="55"/>
      <c r="H303" s="53"/>
      <c r="I303" s="62"/>
    </row>
    <row r="304" spans="2:9" ht="21" customHeight="1" thickBot="1" x14ac:dyDescent="0.2">
      <c r="B304" s="61"/>
      <c r="C304" s="49"/>
      <c r="D304" s="50"/>
      <c r="E304" s="49"/>
      <c r="F304" s="45"/>
      <c r="G304" s="55"/>
      <c r="H304" s="53"/>
      <c r="I304" s="62"/>
    </row>
    <row r="305" spans="2:10" ht="21" customHeight="1" thickBot="1" x14ac:dyDescent="0.2">
      <c r="B305" s="61"/>
      <c r="C305" s="49"/>
      <c r="D305" s="50"/>
      <c r="E305" s="49"/>
      <c r="F305" s="45"/>
      <c r="G305" s="55"/>
      <c r="H305" s="53"/>
      <c r="I305" s="62"/>
    </row>
    <row r="306" spans="2:10" s="46" customFormat="1" ht="31.5" customHeight="1" thickBot="1" x14ac:dyDescent="0.2">
      <c r="B306" s="42">
        <f>SUM(B287:B305)</f>
        <v>0</v>
      </c>
      <c r="C306" s="42"/>
      <c r="D306" s="43"/>
      <c r="E306" s="44"/>
      <c r="F306" s="45"/>
      <c r="G306" s="42">
        <f>SUM(G287:G305)</f>
        <v>0</v>
      </c>
      <c r="H306" s="51"/>
      <c r="I306" s="43"/>
    </row>
    <row r="307" spans="2:10" ht="8.25" customHeight="1" x14ac:dyDescent="0.15"/>
    <row r="308" spans="2:10" ht="24.75" customHeight="1" x14ac:dyDescent="0.15">
      <c r="E308" s="69" t="s">
        <v>31</v>
      </c>
      <c r="G308" s="2">
        <f>G306</f>
        <v>0</v>
      </c>
      <c r="H308" s="83" t="s">
        <v>28</v>
      </c>
      <c r="I308" s="83"/>
      <c r="J308" s="83"/>
    </row>
    <row r="309" spans="2:10" ht="24.75" customHeight="1" x14ac:dyDescent="0.15">
      <c r="E309" s="57"/>
      <c r="G309" s="2">
        <f>B306</f>
        <v>0</v>
      </c>
      <c r="H309" s="83" t="s">
        <v>29</v>
      </c>
      <c r="I309" s="83"/>
      <c r="J309" s="83"/>
    </row>
    <row r="310" spans="2:10" ht="24.75" customHeight="1" x14ac:dyDescent="0.15">
      <c r="G310" s="56">
        <f>(G308+التمويل!$D$29)-G309</f>
        <v>291000</v>
      </c>
      <c r="H310" s="81" t="s">
        <v>30</v>
      </c>
      <c r="I310" s="81"/>
      <c r="J310" s="81"/>
    </row>
    <row r="313" spans="2:10" ht="5.25" customHeight="1" x14ac:dyDescent="0.15"/>
    <row r="314" spans="2:10" ht="5.25" customHeight="1" x14ac:dyDescent="0.15"/>
    <row r="315" spans="2:10" x14ac:dyDescent="0.15">
      <c r="D315" s="1"/>
      <c r="G315" s="57" t="s">
        <v>1</v>
      </c>
      <c r="H315" s="58">
        <f>H284+1</f>
        <v>43932</v>
      </c>
    </row>
    <row r="316" spans="2:10" ht="15" thickBot="1" x14ac:dyDescent="0.2">
      <c r="C316" s="82" t="s">
        <v>26</v>
      </c>
      <c r="D316" s="82"/>
      <c r="G316" s="82" t="s">
        <v>27</v>
      </c>
      <c r="H316" s="82"/>
      <c r="I316" s="82"/>
    </row>
    <row r="317" spans="2:10" s="46" customFormat="1" ht="31.5" customHeight="1" thickBot="1" x14ac:dyDescent="0.2">
      <c r="B317" s="42" t="s">
        <v>21</v>
      </c>
      <c r="C317" s="42" t="s">
        <v>22</v>
      </c>
      <c r="D317" s="43" t="s">
        <v>23</v>
      </c>
      <c r="E317" s="44" t="s">
        <v>24</v>
      </c>
      <c r="F317" s="45"/>
      <c r="G317" s="42" t="s">
        <v>21</v>
      </c>
      <c r="H317" s="51" t="s">
        <v>22</v>
      </c>
      <c r="I317" s="43" t="s">
        <v>23</v>
      </c>
    </row>
    <row r="318" spans="2:10" ht="21" customHeight="1" thickBot="1" x14ac:dyDescent="0.2">
      <c r="B318" s="59"/>
      <c r="C318" s="47"/>
      <c r="D318" s="48"/>
      <c r="E318" s="47"/>
      <c r="F318" s="45"/>
      <c r="G318" s="54"/>
      <c r="H318" s="52"/>
      <c r="I318" s="60"/>
    </row>
    <row r="319" spans="2:10" ht="21" customHeight="1" thickBot="1" x14ac:dyDescent="0.2">
      <c r="B319" s="61"/>
      <c r="C319" s="49"/>
      <c r="D319" s="50"/>
      <c r="E319" s="49"/>
      <c r="F319" s="45"/>
      <c r="G319" s="55"/>
      <c r="H319" s="53"/>
      <c r="I319" s="62"/>
    </row>
    <row r="320" spans="2:10" ht="21" customHeight="1" thickBot="1" x14ac:dyDescent="0.2">
      <c r="B320" s="61"/>
      <c r="C320" s="49"/>
      <c r="D320" s="50"/>
      <c r="E320" s="49"/>
      <c r="F320" s="45"/>
      <c r="G320" s="55"/>
      <c r="H320" s="53"/>
      <c r="I320" s="62"/>
    </row>
    <row r="321" spans="2:9" ht="21" customHeight="1" thickBot="1" x14ac:dyDescent="0.2">
      <c r="B321" s="61"/>
      <c r="C321" s="49"/>
      <c r="D321" s="50"/>
      <c r="E321" s="49"/>
      <c r="F321" s="45"/>
      <c r="G321" s="55"/>
      <c r="H321" s="53"/>
      <c r="I321" s="62"/>
    </row>
    <row r="322" spans="2:9" ht="21" customHeight="1" thickBot="1" x14ac:dyDescent="0.2">
      <c r="B322" s="61"/>
      <c r="C322" s="49"/>
      <c r="D322" s="50"/>
      <c r="E322" s="49"/>
      <c r="F322" s="45"/>
      <c r="G322" s="55"/>
      <c r="H322" s="53"/>
      <c r="I322" s="62"/>
    </row>
    <row r="323" spans="2:9" ht="21" customHeight="1" thickBot="1" x14ac:dyDescent="0.2">
      <c r="B323" s="61"/>
      <c r="C323" s="49"/>
      <c r="D323" s="50"/>
      <c r="E323" s="49"/>
      <c r="F323" s="45"/>
      <c r="G323" s="55"/>
      <c r="H323" s="53"/>
      <c r="I323" s="62"/>
    </row>
    <row r="324" spans="2:9" ht="21" customHeight="1" thickBot="1" x14ac:dyDescent="0.2">
      <c r="B324" s="61"/>
      <c r="C324" s="49"/>
      <c r="D324" s="50"/>
      <c r="E324" s="49"/>
      <c r="F324" s="45"/>
      <c r="G324" s="55"/>
      <c r="H324" s="53"/>
      <c r="I324" s="62"/>
    </row>
    <row r="325" spans="2:9" ht="21" customHeight="1" thickBot="1" x14ac:dyDescent="0.2">
      <c r="B325" s="61"/>
      <c r="C325" s="49"/>
      <c r="D325" s="50"/>
      <c r="E325" s="49"/>
      <c r="F325" s="45"/>
      <c r="G325" s="55"/>
      <c r="H325" s="53"/>
      <c r="I325" s="62"/>
    </row>
    <row r="326" spans="2:9" ht="21" customHeight="1" thickBot="1" x14ac:dyDescent="0.2">
      <c r="B326" s="61"/>
      <c r="C326" s="49"/>
      <c r="D326" s="50"/>
      <c r="E326" s="49"/>
      <c r="F326" s="45"/>
      <c r="G326" s="55"/>
      <c r="H326" s="53"/>
      <c r="I326" s="62"/>
    </row>
    <row r="327" spans="2:9" ht="21" customHeight="1" thickBot="1" x14ac:dyDescent="0.2">
      <c r="B327" s="61"/>
      <c r="C327" s="49"/>
      <c r="D327" s="50"/>
      <c r="E327" s="49"/>
      <c r="F327" s="45"/>
      <c r="G327" s="55"/>
      <c r="H327" s="53"/>
      <c r="I327" s="62"/>
    </row>
    <row r="328" spans="2:9" ht="21" customHeight="1" thickBot="1" x14ac:dyDescent="0.2">
      <c r="B328" s="61"/>
      <c r="C328" s="49"/>
      <c r="D328" s="50"/>
      <c r="E328" s="49"/>
      <c r="F328" s="45"/>
      <c r="G328" s="55"/>
      <c r="H328" s="53"/>
      <c r="I328" s="62"/>
    </row>
    <row r="329" spans="2:9" ht="21" customHeight="1" thickBot="1" x14ac:dyDescent="0.2">
      <c r="B329" s="61"/>
      <c r="C329" s="49"/>
      <c r="D329" s="50"/>
      <c r="E329" s="49"/>
      <c r="F329" s="45"/>
      <c r="G329" s="55"/>
      <c r="H329" s="53"/>
      <c r="I329" s="62"/>
    </row>
    <row r="330" spans="2:9" ht="21" customHeight="1" thickBot="1" x14ac:dyDescent="0.2">
      <c r="B330" s="61"/>
      <c r="C330" s="49"/>
      <c r="D330" s="50"/>
      <c r="E330" s="49"/>
      <c r="F330" s="45"/>
      <c r="G330" s="55"/>
      <c r="H330" s="53"/>
      <c r="I330" s="62"/>
    </row>
    <row r="331" spans="2:9" ht="21" customHeight="1" thickBot="1" x14ac:dyDescent="0.2">
      <c r="B331" s="61"/>
      <c r="C331" s="49"/>
      <c r="D331" s="50"/>
      <c r="E331" s="49"/>
      <c r="F331" s="45"/>
      <c r="G331" s="55"/>
      <c r="H331" s="53"/>
      <c r="I331" s="62"/>
    </row>
    <row r="332" spans="2:9" ht="21" customHeight="1" thickBot="1" x14ac:dyDescent="0.2">
      <c r="B332" s="61"/>
      <c r="C332" s="49"/>
      <c r="D332" s="50"/>
      <c r="E332" s="49"/>
      <c r="F332" s="45"/>
      <c r="G332" s="55"/>
      <c r="H332" s="53"/>
      <c r="I332" s="62"/>
    </row>
    <row r="333" spans="2:9" ht="21" customHeight="1" thickBot="1" x14ac:dyDescent="0.2">
      <c r="B333" s="61"/>
      <c r="C333" s="49"/>
      <c r="D333" s="50"/>
      <c r="E333" s="49"/>
      <c r="F333" s="45"/>
      <c r="G333" s="55"/>
      <c r="H333" s="53"/>
      <c r="I333" s="62"/>
    </row>
    <row r="334" spans="2:9" ht="21" customHeight="1" thickBot="1" x14ac:dyDescent="0.2">
      <c r="B334" s="61"/>
      <c r="C334" s="49"/>
      <c r="D334" s="50"/>
      <c r="E334" s="49"/>
      <c r="F334" s="45"/>
      <c r="G334" s="55"/>
      <c r="H334" s="53"/>
      <c r="I334" s="62"/>
    </row>
    <row r="335" spans="2:9" ht="21" customHeight="1" thickBot="1" x14ac:dyDescent="0.2">
      <c r="B335" s="61"/>
      <c r="C335" s="49"/>
      <c r="D335" s="50"/>
      <c r="E335" s="49"/>
      <c r="F335" s="45"/>
      <c r="G335" s="55"/>
      <c r="H335" s="53"/>
      <c r="I335" s="62"/>
    </row>
    <row r="336" spans="2:9" ht="21" customHeight="1" thickBot="1" x14ac:dyDescent="0.2">
      <c r="B336" s="61"/>
      <c r="C336" s="49"/>
      <c r="D336" s="50"/>
      <c r="E336" s="49"/>
      <c r="F336" s="45"/>
      <c r="G336" s="55"/>
      <c r="H336" s="53"/>
      <c r="I336" s="62"/>
    </row>
    <row r="337" spans="2:10" s="46" customFormat="1" ht="31.5" customHeight="1" thickBot="1" x14ac:dyDescent="0.2">
      <c r="B337" s="42">
        <f>SUM(B318:B336)</f>
        <v>0</v>
      </c>
      <c r="C337" s="42"/>
      <c r="D337" s="43"/>
      <c r="E337" s="44"/>
      <c r="F337" s="45"/>
      <c r="G337" s="42">
        <f>SUM(G318:G336)</f>
        <v>0</v>
      </c>
      <c r="H337" s="51"/>
      <c r="I337" s="43"/>
    </row>
    <row r="338" spans="2:10" ht="8.25" customHeight="1" x14ac:dyDescent="0.15"/>
    <row r="339" spans="2:10" ht="24.75" customHeight="1" x14ac:dyDescent="0.15">
      <c r="E339" s="69" t="s">
        <v>31</v>
      </c>
      <c r="G339" s="2">
        <f>G337</f>
        <v>0</v>
      </c>
      <c r="H339" s="83" t="s">
        <v>28</v>
      </c>
      <c r="I339" s="83"/>
      <c r="J339" s="83"/>
    </row>
    <row r="340" spans="2:10" ht="24.75" customHeight="1" x14ac:dyDescent="0.15">
      <c r="E340" s="57"/>
      <c r="G340" s="2">
        <f>B337</f>
        <v>0</v>
      </c>
      <c r="H340" s="83" t="s">
        <v>29</v>
      </c>
      <c r="I340" s="83"/>
      <c r="J340" s="83"/>
    </row>
    <row r="341" spans="2:10" ht="24.75" customHeight="1" x14ac:dyDescent="0.15">
      <c r="G341" s="56">
        <f>(G339+التمويل!$D$29)-G340</f>
        <v>291000</v>
      </c>
      <c r="H341" s="81" t="s">
        <v>30</v>
      </c>
      <c r="I341" s="81"/>
      <c r="J341" s="81"/>
    </row>
    <row r="344" spans="2:10" ht="5.25" customHeight="1" x14ac:dyDescent="0.15"/>
    <row r="345" spans="2:10" ht="5.25" customHeight="1" x14ac:dyDescent="0.15"/>
    <row r="346" spans="2:10" x14ac:dyDescent="0.15">
      <c r="D346" s="1"/>
      <c r="G346" s="57" t="s">
        <v>1</v>
      </c>
      <c r="H346" s="58">
        <f>H315+1</f>
        <v>43933</v>
      </c>
    </row>
    <row r="347" spans="2:10" ht="15" thickBot="1" x14ac:dyDescent="0.2">
      <c r="C347" s="82" t="s">
        <v>26</v>
      </c>
      <c r="D347" s="82"/>
      <c r="G347" s="82" t="s">
        <v>27</v>
      </c>
      <c r="H347" s="82"/>
      <c r="I347" s="82"/>
    </row>
    <row r="348" spans="2:10" s="46" customFormat="1" ht="31.5" customHeight="1" thickBot="1" x14ac:dyDescent="0.2">
      <c r="B348" s="42" t="s">
        <v>21</v>
      </c>
      <c r="C348" s="42" t="s">
        <v>22</v>
      </c>
      <c r="D348" s="43" t="s">
        <v>23</v>
      </c>
      <c r="E348" s="44" t="s">
        <v>24</v>
      </c>
      <c r="F348" s="45"/>
      <c r="G348" s="42" t="s">
        <v>21</v>
      </c>
      <c r="H348" s="51" t="s">
        <v>22</v>
      </c>
      <c r="I348" s="43" t="s">
        <v>23</v>
      </c>
    </row>
    <row r="349" spans="2:10" ht="21" customHeight="1" thickBot="1" x14ac:dyDescent="0.2">
      <c r="B349" s="59"/>
      <c r="C349" s="47"/>
      <c r="D349" s="48"/>
      <c r="E349" s="47"/>
      <c r="F349" s="45"/>
      <c r="G349" s="54"/>
      <c r="H349" s="52"/>
      <c r="I349" s="60"/>
    </row>
    <row r="350" spans="2:10" ht="21" customHeight="1" thickBot="1" x14ac:dyDescent="0.2">
      <c r="B350" s="61"/>
      <c r="C350" s="49"/>
      <c r="D350" s="50"/>
      <c r="E350" s="49"/>
      <c r="F350" s="45"/>
      <c r="G350" s="55"/>
      <c r="H350" s="53"/>
      <c r="I350" s="62"/>
    </row>
    <row r="351" spans="2:10" ht="21" customHeight="1" thickBot="1" x14ac:dyDescent="0.2">
      <c r="B351" s="61"/>
      <c r="C351" s="49"/>
      <c r="D351" s="50"/>
      <c r="E351" s="49"/>
      <c r="F351" s="45"/>
      <c r="G351" s="55"/>
      <c r="H351" s="53"/>
      <c r="I351" s="62"/>
    </row>
    <row r="352" spans="2:10" ht="21" customHeight="1" thickBot="1" x14ac:dyDescent="0.2">
      <c r="B352" s="61"/>
      <c r="C352" s="49"/>
      <c r="D352" s="50"/>
      <c r="E352" s="49"/>
      <c r="F352" s="45"/>
      <c r="G352" s="55"/>
      <c r="H352" s="53"/>
      <c r="I352" s="62"/>
    </row>
    <row r="353" spans="2:9" ht="21" customHeight="1" thickBot="1" x14ac:dyDescent="0.2">
      <c r="B353" s="61"/>
      <c r="C353" s="49"/>
      <c r="D353" s="50"/>
      <c r="E353" s="49"/>
      <c r="F353" s="45"/>
      <c r="G353" s="55"/>
      <c r="H353" s="53"/>
      <c r="I353" s="62"/>
    </row>
    <row r="354" spans="2:9" ht="21" customHeight="1" thickBot="1" x14ac:dyDescent="0.2">
      <c r="B354" s="61"/>
      <c r="C354" s="49"/>
      <c r="D354" s="50"/>
      <c r="E354" s="49"/>
      <c r="F354" s="45"/>
      <c r="G354" s="55"/>
      <c r="H354" s="53"/>
      <c r="I354" s="62"/>
    </row>
    <row r="355" spans="2:9" ht="21" customHeight="1" thickBot="1" x14ac:dyDescent="0.2">
      <c r="B355" s="61"/>
      <c r="C355" s="49"/>
      <c r="D355" s="50"/>
      <c r="E355" s="49"/>
      <c r="F355" s="45"/>
      <c r="G355" s="55"/>
      <c r="H355" s="53"/>
      <c r="I355" s="62"/>
    </row>
    <row r="356" spans="2:9" ht="21" customHeight="1" thickBot="1" x14ac:dyDescent="0.2">
      <c r="B356" s="61"/>
      <c r="C356" s="49"/>
      <c r="D356" s="50"/>
      <c r="E356" s="49"/>
      <c r="F356" s="45"/>
      <c r="G356" s="55"/>
      <c r="H356" s="53"/>
      <c r="I356" s="62"/>
    </row>
    <row r="357" spans="2:9" ht="21" customHeight="1" thickBot="1" x14ac:dyDescent="0.2">
      <c r="B357" s="61"/>
      <c r="C357" s="49"/>
      <c r="D357" s="50"/>
      <c r="E357" s="49"/>
      <c r="F357" s="45"/>
      <c r="G357" s="55"/>
      <c r="H357" s="53"/>
      <c r="I357" s="62"/>
    </row>
    <row r="358" spans="2:9" ht="21" customHeight="1" thickBot="1" x14ac:dyDescent="0.2">
      <c r="B358" s="61"/>
      <c r="C358" s="49"/>
      <c r="D358" s="50"/>
      <c r="E358" s="49"/>
      <c r="F358" s="45"/>
      <c r="G358" s="55"/>
      <c r="H358" s="53"/>
      <c r="I358" s="62"/>
    </row>
    <row r="359" spans="2:9" ht="21" customHeight="1" thickBot="1" x14ac:dyDescent="0.2">
      <c r="B359" s="61"/>
      <c r="C359" s="49"/>
      <c r="D359" s="50"/>
      <c r="E359" s="49"/>
      <c r="F359" s="45"/>
      <c r="G359" s="55"/>
      <c r="H359" s="53"/>
      <c r="I359" s="62"/>
    </row>
    <row r="360" spans="2:9" ht="21" customHeight="1" thickBot="1" x14ac:dyDescent="0.2">
      <c r="B360" s="61"/>
      <c r="C360" s="49"/>
      <c r="D360" s="50"/>
      <c r="E360" s="49"/>
      <c r="F360" s="45"/>
      <c r="G360" s="55"/>
      <c r="H360" s="53"/>
      <c r="I360" s="62"/>
    </row>
    <row r="361" spans="2:9" ht="21" customHeight="1" thickBot="1" x14ac:dyDescent="0.2">
      <c r="B361" s="61"/>
      <c r="C361" s="49"/>
      <c r="D361" s="50"/>
      <c r="E361" s="49"/>
      <c r="F361" s="45"/>
      <c r="G361" s="55"/>
      <c r="H361" s="53"/>
      <c r="I361" s="62"/>
    </row>
    <row r="362" spans="2:9" ht="21" customHeight="1" thickBot="1" x14ac:dyDescent="0.2">
      <c r="B362" s="61"/>
      <c r="C362" s="49"/>
      <c r="D362" s="50"/>
      <c r="E362" s="49"/>
      <c r="F362" s="45"/>
      <c r="G362" s="55"/>
      <c r="H362" s="53"/>
      <c r="I362" s="62"/>
    </row>
    <row r="363" spans="2:9" ht="21" customHeight="1" thickBot="1" x14ac:dyDescent="0.2">
      <c r="B363" s="61"/>
      <c r="C363" s="49"/>
      <c r="D363" s="50"/>
      <c r="E363" s="49"/>
      <c r="F363" s="45"/>
      <c r="G363" s="55"/>
      <c r="H363" s="53"/>
      <c r="I363" s="62"/>
    </row>
    <row r="364" spans="2:9" ht="21" customHeight="1" thickBot="1" x14ac:dyDescent="0.2">
      <c r="B364" s="61"/>
      <c r="C364" s="49"/>
      <c r="D364" s="50"/>
      <c r="E364" s="49"/>
      <c r="F364" s="45"/>
      <c r="G364" s="55"/>
      <c r="H364" s="53"/>
      <c r="I364" s="62"/>
    </row>
    <row r="365" spans="2:9" ht="21" customHeight="1" thickBot="1" x14ac:dyDescent="0.2">
      <c r="B365" s="61"/>
      <c r="C365" s="49"/>
      <c r="D365" s="50"/>
      <c r="E365" s="49"/>
      <c r="F365" s="45"/>
      <c r="G365" s="55"/>
      <c r="H365" s="53"/>
      <c r="I365" s="62"/>
    </row>
    <row r="366" spans="2:9" ht="21" customHeight="1" thickBot="1" x14ac:dyDescent="0.2">
      <c r="B366" s="61"/>
      <c r="C366" s="49"/>
      <c r="D366" s="50"/>
      <c r="E366" s="49"/>
      <c r="F366" s="45"/>
      <c r="G366" s="55"/>
      <c r="H366" s="53"/>
      <c r="I366" s="62"/>
    </row>
    <row r="367" spans="2:9" ht="21" customHeight="1" thickBot="1" x14ac:dyDescent="0.2">
      <c r="B367" s="61"/>
      <c r="C367" s="49"/>
      <c r="D367" s="50"/>
      <c r="E367" s="49"/>
      <c r="F367" s="45"/>
      <c r="G367" s="55"/>
      <c r="H367" s="53"/>
      <c r="I367" s="62"/>
    </row>
    <row r="368" spans="2:9" s="46" customFormat="1" ht="31.5" customHeight="1" thickBot="1" x14ac:dyDescent="0.2">
      <c r="B368" s="42">
        <f>SUM(B349:B367)</f>
        <v>0</v>
      </c>
      <c r="C368" s="42"/>
      <c r="D368" s="43"/>
      <c r="E368" s="44"/>
      <c r="F368" s="45"/>
      <c r="G368" s="42">
        <f>SUM(G349:G367)</f>
        <v>0</v>
      </c>
      <c r="H368" s="51"/>
      <c r="I368" s="43"/>
    </row>
    <row r="369" spans="2:10" ht="8.25" customHeight="1" x14ac:dyDescent="0.15"/>
    <row r="370" spans="2:10" ht="24.75" customHeight="1" x14ac:dyDescent="0.15">
      <c r="E370" s="69" t="s">
        <v>31</v>
      </c>
      <c r="G370" s="2">
        <f>G368</f>
        <v>0</v>
      </c>
      <c r="H370" s="83" t="s">
        <v>28</v>
      </c>
      <c r="I370" s="83"/>
      <c r="J370" s="83"/>
    </row>
    <row r="371" spans="2:10" ht="24.75" customHeight="1" x14ac:dyDescent="0.15">
      <c r="E371" s="57"/>
      <c r="G371" s="2">
        <f>B368</f>
        <v>0</v>
      </c>
      <c r="H371" s="83" t="s">
        <v>29</v>
      </c>
      <c r="I371" s="83"/>
      <c r="J371" s="83"/>
    </row>
    <row r="372" spans="2:10" ht="24.75" customHeight="1" x14ac:dyDescent="0.15">
      <c r="G372" s="56">
        <f>(G370+التمويل!$D$29)-G371</f>
        <v>291000</v>
      </c>
      <c r="H372" s="81" t="s">
        <v>30</v>
      </c>
      <c r="I372" s="81"/>
      <c r="J372" s="81"/>
    </row>
    <row r="375" spans="2:10" ht="5.25" customHeight="1" x14ac:dyDescent="0.15"/>
    <row r="376" spans="2:10" ht="5.25" customHeight="1" x14ac:dyDescent="0.15"/>
    <row r="377" spans="2:10" x14ac:dyDescent="0.15">
      <c r="D377" s="1"/>
      <c r="G377" s="57" t="s">
        <v>1</v>
      </c>
      <c r="H377" s="58">
        <f>H346+1</f>
        <v>43934</v>
      </c>
    </row>
    <row r="378" spans="2:10" ht="15" thickBot="1" x14ac:dyDescent="0.2">
      <c r="C378" s="82" t="s">
        <v>26</v>
      </c>
      <c r="D378" s="82"/>
      <c r="G378" s="82" t="s">
        <v>27</v>
      </c>
      <c r="H378" s="82"/>
      <c r="I378" s="82"/>
    </row>
    <row r="379" spans="2:10" s="46" customFormat="1" ht="31.5" customHeight="1" thickBot="1" x14ac:dyDescent="0.2">
      <c r="B379" s="42" t="s">
        <v>21</v>
      </c>
      <c r="C379" s="42" t="s">
        <v>22</v>
      </c>
      <c r="D379" s="43" t="s">
        <v>23</v>
      </c>
      <c r="E379" s="44" t="s">
        <v>24</v>
      </c>
      <c r="F379" s="45"/>
      <c r="G379" s="42" t="s">
        <v>21</v>
      </c>
      <c r="H379" s="51" t="s">
        <v>22</v>
      </c>
      <c r="I379" s="43" t="s">
        <v>23</v>
      </c>
    </row>
    <row r="380" spans="2:10" ht="21" customHeight="1" thickBot="1" x14ac:dyDescent="0.2">
      <c r="B380" s="59"/>
      <c r="C380" s="47"/>
      <c r="D380" s="48"/>
      <c r="E380" s="47"/>
      <c r="F380" s="45"/>
      <c r="G380" s="54"/>
      <c r="H380" s="52"/>
      <c r="I380" s="60"/>
    </row>
    <row r="381" spans="2:10" ht="21" customHeight="1" thickBot="1" x14ac:dyDescent="0.2">
      <c r="B381" s="61"/>
      <c r="C381" s="49"/>
      <c r="D381" s="50"/>
      <c r="E381" s="49"/>
      <c r="F381" s="45"/>
      <c r="G381" s="55"/>
      <c r="H381" s="53"/>
      <c r="I381" s="62"/>
    </row>
    <row r="382" spans="2:10" ht="21" customHeight="1" thickBot="1" x14ac:dyDescent="0.2">
      <c r="B382" s="61"/>
      <c r="C382" s="49"/>
      <c r="D382" s="50"/>
      <c r="E382" s="49"/>
      <c r="F382" s="45"/>
      <c r="G382" s="55"/>
      <c r="H382" s="53"/>
      <c r="I382" s="62"/>
    </row>
    <row r="383" spans="2:10" ht="21" customHeight="1" thickBot="1" x14ac:dyDescent="0.2">
      <c r="B383" s="61"/>
      <c r="C383" s="49"/>
      <c r="D383" s="50"/>
      <c r="E383" s="49"/>
      <c r="F383" s="45"/>
      <c r="G383" s="55"/>
      <c r="H383" s="53"/>
      <c r="I383" s="62"/>
    </row>
    <row r="384" spans="2:10" ht="21" customHeight="1" thickBot="1" x14ac:dyDescent="0.2">
      <c r="B384" s="61"/>
      <c r="C384" s="49"/>
      <c r="D384" s="50"/>
      <c r="E384" s="49"/>
      <c r="F384" s="45"/>
      <c r="G384" s="55"/>
      <c r="H384" s="53"/>
      <c r="I384" s="62"/>
    </row>
    <row r="385" spans="2:9" ht="21" customHeight="1" thickBot="1" x14ac:dyDescent="0.2">
      <c r="B385" s="61"/>
      <c r="C385" s="49"/>
      <c r="D385" s="50"/>
      <c r="E385" s="49"/>
      <c r="F385" s="45"/>
      <c r="G385" s="55"/>
      <c r="H385" s="53"/>
      <c r="I385" s="62"/>
    </row>
    <row r="386" spans="2:9" ht="21" customHeight="1" thickBot="1" x14ac:dyDescent="0.2">
      <c r="B386" s="61"/>
      <c r="C386" s="49"/>
      <c r="D386" s="50"/>
      <c r="E386" s="49"/>
      <c r="F386" s="45"/>
      <c r="G386" s="55"/>
      <c r="H386" s="53"/>
      <c r="I386" s="62"/>
    </row>
    <row r="387" spans="2:9" ht="21" customHeight="1" thickBot="1" x14ac:dyDescent="0.2">
      <c r="B387" s="61"/>
      <c r="C387" s="49"/>
      <c r="D387" s="50"/>
      <c r="E387" s="49"/>
      <c r="F387" s="45"/>
      <c r="G387" s="55"/>
      <c r="H387" s="53"/>
      <c r="I387" s="62"/>
    </row>
    <row r="388" spans="2:9" ht="21" customHeight="1" thickBot="1" x14ac:dyDescent="0.2">
      <c r="B388" s="61"/>
      <c r="C388" s="49"/>
      <c r="D388" s="50"/>
      <c r="E388" s="49"/>
      <c r="F388" s="45"/>
      <c r="G388" s="55"/>
      <c r="H388" s="53"/>
      <c r="I388" s="62"/>
    </row>
    <row r="389" spans="2:9" ht="21" customHeight="1" thickBot="1" x14ac:dyDescent="0.2">
      <c r="B389" s="61"/>
      <c r="C389" s="49"/>
      <c r="D389" s="50"/>
      <c r="E389" s="49"/>
      <c r="F389" s="45"/>
      <c r="G389" s="55"/>
      <c r="H389" s="53"/>
      <c r="I389" s="62"/>
    </row>
    <row r="390" spans="2:9" ht="21" customHeight="1" thickBot="1" x14ac:dyDescent="0.2">
      <c r="B390" s="61"/>
      <c r="C390" s="49"/>
      <c r="D390" s="50"/>
      <c r="E390" s="49"/>
      <c r="F390" s="45"/>
      <c r="G390" s="55"/>
      <c r="H390" s="53"/>
      <c r="I390" s="62"/>
    </row>
    <row r="391" spans="2:9" ht="21" customHeight="1" thickBot="1" x14ac:dyDescent="0.2">
      <c r="B391" s="61"/>
      <c r="C391" s="49"/>
      <c r="D391" s="50"/>
      <c r="E391" s="49"/>
      <c r="F391" s="45"/>
      <c r="G391" s="55"/>
      <c r="H391" s="53"/>
      <c r="I391" s="62"/>
    </row>
    <row r="392" spans="2:9" ht="21" customHeight="1" thickBot="1" x14ac:dyDescent="0.2">
      <c r="B392" s="61"/>
      <c r="C392" s="49"/>
      <c r="D392" s="50"/>
      <c r="E392" s="49"/>
      <c r="F392" s="45"/>
      <c r="G392" s="55"/>
      <c r="H392" s="53"/>
      <c r="I392" s="62"/>
    </row>
    <row r="393" spans="2:9" ht="21" customHeight="1" thickBot="1" x14ac:dyDescent="0.2">
      <c r="B393" s="61"/>
      <c r="C393" s="49"/>
      <c r="D393" s="50"/>
      <c r="E393" s="49"/>
      <c r="F393" s="45"/>
      <c r="G393" s="55"/>
      <c r="H393" s="53"/>
      <c r="I393" s="62"/>
    </row>
    <row r="394" spans="2:9" ht="21" customHeight="1" thickBot="1" x14ac:dyDescent="0.2">
      <c r="B394" s="61"/>
      <c r="C394" s="49"/>
      <c r="D394" s="50"/>
      <c r="E394" s="49"/>
      <c r="F394" s="45"/>
      <c r="G394" s="55"/>
      <c r="H394" s="53"/>
      <c r="I394" s="62"/>
    </row>
    <row r="395" spans="2:9" ht="21" customHeight="1" thickBot="1" x14ac:dyDescent="0.2">
      <c r="B395" s="61"/>
      <c r="C395" s="49"/>
      <c r="D395" s="50"/>
      <c r="E395" s="49"/>
      <c r="F395" s="45"/>
      <c r="G395" s="55"/>
      <c r="H395" s="53"/>
      <c r="I395" s="62"/>
    </row>
    <row r="396" spans="2:9" ht="21" customHeight="1" thickBot="1" x14ac:dyDescent="0.2">
      <c r="B396" s="61"/>
      <c r="C396" s="49"/>
      <c r="D396" s="50"/>
      <c r="E396" s="49"/>
      <c r="F396" s="45"/>
      <c r="G396" s="55"/>
      <c r="H396" s="53"/>
      <c r="I396" s="62"/>
    </row>
    <row r="397" spans="2:9" ht="21" customHeight="1" thickBot="1" x14ac:dyDescent="0.2">
      <c r="B397" s="61"/>
      <c r="C397" s="49"/>
      <c r="D397" s="50"/>
      <c r="E397" s="49"/>
      <c r="F397" s="45"/>
      <c r="G397" s="55"/>
      <c r="H397" s="53"/>
      <c r="I397" s="62"/>
    </row>
    <row r="398" spans="2:9" ht="21" customHeight="1" thickBot="1" x14ac:dyDescent="0.2">
      <c r="B398" s="61"/>
      <c r="C398" s="49"/>
      <c r="D398" s="50"/>
      <c r="E398" s="49"/>
      <c r="F398" s="45"/>
      <c r="G398" s="55"/>
      <c r="H398" s="53"/>
      <c r="I398" s="62"/>
    </row>
    <row r="399" spans="2:9" s="46" customFormat="1" ht="31.5" customHeight="1" thickBot="1" x14ac:dyDescent="0.2">
      <c r="B399" s="42">
        <f>SUM(B380:B398)</f>
        <v>0</v>
      </c>
      <c r="C399" s="42"/>
      <c r="D399" s="43"/>
      <c r="E399" s="44"/>
      <c r="F399" s="45"/>
      <c r="G399" s="42">
        <f>SUM(G380:G398)</f>
        <v>0</v>
      </c>
      <c r="H399" s="51"/>
      <c r="I399" s="43"/>
    </row>
    <row r="400" spans="2:9" ht="8.25" customHeight="1" x14ac:dyDescent="0.15"/>
    <row r="401" spans="2:10" ht="24.75" customHeight="1" x14ac:dyDescent="0.15">
      <c r="E401" s="69" t="s">
        <v>31</v>
      </c>
      <c r="G401" s="2">
        <f>G399</f>
        <v>0</v>
      </c>
      <c r="H401" s="83" t="s">
        <v>28</v>
      </c>
      <c r="I401" s="83"/>
      <c r="J401" s="83"/>
    </row>
    <row r="402" spans="2:10" ht="24.75" customHeight="1" x14ac:dyDescent="0.15">
      <c r="E402" s="57"/>
      <c r="G402" s="2">
        <f>B399</f>
        <v>0</v>
      </c>
      <c r="H402" s="83" t="s">
        <v>29</v>
      </c>
      <c r="I402" s="83"/>
      <c r="J402" s="83"/>
    </row>
    <row r="403" spans="2:10" ht="24.75" customHeight="1" x14ac:dyDescent="0.15">
      <c r="G403" s="56">
        <f>(G401+التمويل!$D$29)-G402</f>
        <v>291000</v>
      </c>
      <c r="H403" s="81" t="s">
        <v>30</v>
      </c>
      <c r="I403" s="81"/>
      <c r="J403" s="81"/>
    </row>
    <row r="406" spans="2:10" ht="5.25" customHeight="1" x14ac:dyDescent="0.15"/>
    <row r="407" spans="2:10" ht="5.25" customHeight="1" x14ac:dyDescent="0.15"/>
    <row r="408" spans="2:10" x14ac:dyDescent="0.15">
      <c r="D408" s="1"/>
      <c r="G408" s="57" t="s">
        <v>1</v>
      </c>
      <c r="H408" s="58">
        <f>H377+1</f>
        <v>43935</v>
      </c>
    </row>
    <row r="409" spans="2:10" ht="15" thickBot="1" x14ac:dyDescent="0.2">
      <c r="C409" s="82" t="s">
        <v>26</v>
      </c>
      <c r="D409" s="82"/>
      <c r="G409" s="82" t="s">
        <v>27</v>
      </c>
      <c r="H409" s="82"/>
      <c r="I409" s="82"/>
    </row>
    <row r="410" spans="2:10" s="46" customFormat="1" ht="31.5" customHeight="1" thickBot="1" x14ac:dyDescent="0.2">
      <c r="B410" s="42" t="s">
        <v>21</v>
      </c>
      <c r="C410" s="42" t="s">
        <v>22</v>
      </c>
      <c r="D410" s="43" t="s">
        <v>23</v>
      </c>
      <c r="E410" s="44" t="s">
        <v>24</v>
      </c>
      <c r="F410" s="45"/>
      <c r="G410" s="42" t="s">
        <v>21</v>
      </c>
      <c r="H410" s="51" t="s">
        <v>22</v>
      </c>
      <c r="I410" s="43" t="s">
        <v>23</v>
      </c>
    </row>
    <row r="411" spans="2:10" ht="21" customHeight="1" thickBot="1" x14ac:dyDescent="0.2">
      <c r="B411" s="59"/>
      <c r="C411" s="47"/>
      <c r="D411" s="48"/>
      <c r="E411" s="47"/>
      <c r="F411" s="45"/>
      <c r="G411" s="54"/>
      <c r="H411" s="52"/>
      <c r="I411" s="60"/>
    </row>
    <row r="412" spans="2:10" ht="21" customHeight="1" thickBot="1" x14ac:dyDescent="0.2">
      <c r="B412" s="61"/>
      <c r="C412" s="49"/>
      <c r="D412" s="50"/>
      <c r="E412" s="49"/>
      <c r="F412" s="45"/>
      <c r="G412" s="55"/>
      <c r="H412" s="53"/>
      <c r="I412" s="62"/>
    </row>
    <row r="413" spans="2:10" ht="21" customHeight="1" thickBot="1" x14ac:dyDescent="0.2">
      <c r="B413" s="61"/>
      <c r="C413" s="49"/>
      <c r="D413" s="50"/>
      <c r="E413" s="49"/>
      <c r="F413" s="45"/>
      <c r="G413" s="55"/>
      <c r="H413" s="53"/>
      <c r="I413" s="62"/>
    </row>
    <row r="414" spans="2:10" ht="21" customHeight="1" thickBot="1" x14ac:dyDescent="0.2">
      <c r="B414" s="61"/>
      <c r="C414" s="49"/>
      <c r="D414" s="50"/>
      <c r="E414" s="49"/>
      <c r="F414" s="45"/>
      <c r="G414" s="55"/>
      <c r="H414" s="53"/>
      <c r="I414" s="62"/>
    </row>
    <row r="415" spans="2:10" ht="21" customHeight="1" thickBot="1" x14ac:dyDescent="0.2">
      <c r="B415" s="61"/>
      <c r="C415" s="49"/>
      <c r="D415" s="50"/>
      <c r="E415" s="49"/>
      <c r="F415" s="45"/>
      <c r="G415" s="55"/>
      <c r="H415" s="53"/>
      <c r="I415" s="62"/>
    </row>
    <row r="416" spans="2:10" ht="21" customHeight="1" thickBot="1" x14ac:dyDescent="0.2">
      <c r="B416" s="61"/>
      <c r="C416" s="49"/>
      <c r="D416" s="50"/>
      <c r="E416" s="49"/>
      <c r="F416" s="45"/>
      <c r="G416" s="55"/>
      <c r="H416" s="53"/>
      <c r="I416" s="62"/>
    </row>
    <row r="417" spans="2:10" ht="21" customHeight="1" thickBot="1" x14ac:dyDescent="0.2">
      <c r="B417" s="61"/>
      <c r="C417" s="49"/>
      <c r="D417" s="50"/>
      <c r="E417" s="49"/>
      <c r="F417" s="45"/>
      <c r="G417" s="55"/>
      <c r="H417" s="53"/>
      <c r="I417" s="62"/>
    </row>
    <row r="418" spans="2:10" ht="21" customHeight="1" thickBot="1" x14ac:dyDescent="0.2">
      <c r="B418" s="61"/>
      <c r="C418" s="49"/>
      <c r="D418" s="50"/>
      <c r="E418" s="49"/>
      <c r="F418" s="45"/>
      <c r="G418" s="55"/>
      <c r="H418" s="53"/>
      <c r="I418" s="62"/>
    </row>
    <row r="419" spans="2:10" ht="21" customHeight="1" thickBot="1" x14ac:dyDescent="0.2">
      <c r="B419" s="61"/>
      <c r="C419" s="49"/>
      <c r="D419" s="50"/>
      <c r="E419" s="49"/>
      <c r="F419" s="45"/>
      <c r="G419" s="55"/>
      <c r="H419" s="53"/>
      <c r="I419" s="62"/>
    </row>
    <row r="420" spans="2:10" ht="21" customHeight="1" thickBot="1" x14ac:dyDescent="0.2">
      <c r="B420" s="61"/>
      <c r="C420" s="49"/>
      <c r="D420" s="50"/>
      <c r="E420" s="49"/>
      <c r="F420" s="45"/>
      <c r="G420" s="55"/>
      <c r="H420" s="53"/>
      <c r="I420" s="62"/>
    </row>
    <row r="421" spans="2:10" ht="21" customHeight="1" thickBot="1" x14ac:dyDescent="0.2">
      <c r="B421" s="61"/>
      <c r="C421" s="49"/>
      <c r="D421" s="50"/>
      <c r="E421" s="49"/>
      <c r="F421" s="45"/>
      <c r="G421" s="55"/>
      <c r="H421" s="53"/>
      <c r="I421" s="62"/>
    </row>
    <row r="422" spans="2:10" ht="21" customHeight="1" thickBot="1" x14ac:dyDescent="0.2">
      <c r="B422" s="61"/>
      <c r="C422" s="49"/>
      <c r="D422" s="50"/>
      <c r="E422" s="49"/>
      <c r="F422" s="45"/>
      <c r="G422" s="55"/>
      <c r="H422" s="53"/>
      <c r="I422" s="62"/>
    </row>
    <row r="423" spans="2:10" ht="21" customHeight="1" thickBot="1" x14ac:dyDescent="0.2">
      <c r="B423" s="61"/>
      <c r="C423" s="49"/>
      <c r="D423" s="50"/>
      <c r="E423" s="49"/>
      <c r="F423" s="45"/>
      <c r="G423" s="55"/>
      <c r="H423" s="53"/>
      <c r="I423" s="62"/>
    </row>
    <row r="424" spans="2:10" ht="21" customHeight="1" thickBot="1" x14ac:dyDescent="0.2">
      <c r="B424" s="61"/>
      <c r="C424" s="49"/>
      <c r="D424" s="50"/>
      <c r="E424" s="49"/>
      <c r="F424" s="45"/>
      <c r="G424" s="55"/>
      <c r="H424" s="53"/>
      <c r="I424" s="62"/>
    </row>
    <row r="425" spans="2:10" ht="21" customHeight="1" thickBot="1" x14ac:dyDescent="0.2">
      <c r="B425" s="61"/>
      <c r="C425" s="49"/>
      <c r="D425" s="50"/>
      <c r="E425" s="49"/>
      <c r="F425" s="45"/>
      <c r="G425" s="55"/>
      <c r="H425" s="53"/>
      <c r="I425" s="62"/>
    </row>
    <row r="426" spans="2:10" ht="21" customHeight="1" thickBot="1" x14ac:dyDescent="0.2">
      <c r="B426" s="61"/>
      <c r="C426" s="49"/>
      <c r="D426" s="50"/>
      <c r="E426" s="49"/>
      <c r="F426" s="45"/>
      <c r="G426" s="55"/>
      <c r="H426" s="53"/>
      <c r="I426" s="62"/>
    </row>
    <row r="427" spans="2:10" ht="21" customHeight="1" thickBot="1" x14ac:dyDescent="0.2">
      <c r="B427" s="61"/>
      <c r="C427" s="49"/>
      <c r="D427" s="50"/>
      <c r="E427" s="49"/>
      <c r="F427" s="45"/>
      <c r="G427" s="55"/>
      <c r="H427" s="53"/>
      <c r="I427" s="62"/>
    </row>
    <row r="428" spans="2:10" ht="21" customHeight="1" thickBot="1" x14ac:dyDescent="0.2">
      <c r="B428" s="61"/>
      <c r="C428" s="49"/>
      <c r="D428" s="50"/>
      <c r="E428" s="49"/>
      <c r="F428" s="45"/>
      <c r="G428" s="55"/>
      <c r="H428" s="53"/>
      <c r="I428" s="62"/>
    </row>
    <row r="429" spans="2:10" ht="21" customHeight="1" thickBot="1" x14ac:dyDescent="0.2">
      <c r="B429" s="61"/>
      <c r="C429" s="49"/>
      <c r="D429" s="50"/>
      <c r="E429" s="49"/>
      <c r="F429" s="45"/>
      <c r="G429" s="55"/>
      <c r="H429" s="53"/>
      <c r="I429" s="62"/>
    </row>
    <row r="430" spans="2:10" s="46" customFormat="1" ht="31.5" customHeight="1" thickBot="1" x14ac:dyDescent="0.2">
      <c r="B430" s="42">
        <f>SUM(B411:B429)</f>
        <v>0</v>
      </c>
      <c r="C430" s="42"/>
      <c r="D430" s="43"/>
      <c r="E430" s="44"/>
      <c r="F430" s="45"/>
      <c r="G430" s="42">
        <f>SUM(G411:G429)</f>
        <v>0</v>
      </c>
      <c r="H430" s="51"/>
      <c r="I430" s="43"/>
    </row>
    <row r="431" spans="2:10" ht="8.25" customHeight="1" x14ac:dyDescent="0.15"/>
    <row r="432" spans="2:10" ht="24.75" customHeight="1" x14ac:dyDescent="0.15">
      <c r="E432" s="69" t="s">
        <v>31</v>
      </c>
      <c r="G432" s="2">
        <f>G430</f>
        <v>0</v>
      </c>
      <c r="H432" s="83" t="s">
        <v>28</v>
      </c>
      <c r="I432" s="83"/>
      <c r="J432" s="83"/>
    </row>
    <row r="433" spans="2:10" ht="24.75" customHeight="1" x14ac:dyDescent="0.15">
      <c r="E433" s="57"/>
      <c r="G433" s="2">
        <f>B430</f>
        <v>0</v>
      </c>
      <c r="H433" s="83" t="s">
        <v>29</v>
      </c>
      <c r="I433" s="83"/>
      <c r="J433" s="83"/>
    </row>
    <row r="434" spans="2:10" ht="24.75" customHeight="1" x14ac:dyDescent="0.15">
      <c r="G434" s="56">
        <f>(G432+التمويل!$D$29)-G433</f>
        <v>291000</v>
      </c>
      <c r="H434" s="81" t="s">
        <v>30</v>
      </c>
      <c r="I434" s="81"/>
      <c r="J434" s="81"/>
    </row>
    <row r="437" spans="2:10" ht="5.25" customHeight="1" x14ac:dyDescent="0.15"/>
    <row r="438" spans="2:10" ht="5.25" customHeight="1" x14ac:dyDescent="0.15"/>
    <row r="439" spans="2:10" x14ac:dyDescent="0.15">
      <c r="D439" s="1"/>
      <c r="G439" s="57" t="s">
        <v>1</v>
      </c>
      <c r="H439" s="58">
        <f>H408+1</f>
        <v>43936</v>
      </c>
    </row>
    <row r="440" spans="2:10" ht="15" thickBot="1" x14ac:dyDescent="0.2">
      <c r="C440" s="82" t="s">
        <v>26</v>
      </c>
      <c r="D440" s="82"/>
      <c r="G440" s="82" t="s">
        <v>27</v>
      </c>
      <c r="H440" s="82"/>
      <c r="I440" s="82"/>
    </row>
    <row r="441" spans="2:10" s="46" customFormat="1" ht="31.5" customHeight="1" thickBot="1" x14ac:dyDescent="0.2">
      <c r="B441" s="42" t="s">
        <v>21</v>
      </c>
      <c r="C441" s="42" t="s">
        <v>22</v>
      </c>
      <c r="D441" s="43" t="s">
        <v>23</v>
      </c>
      <c r="E441" s="44" t="s">
        <v>24</v>
      </c>
      <c r="F441" s="45"/>
      <c r="G441" s="42" t="s">
        <v>21</v>
      </c>
      <c r="H441" s="51" t="s">
        <v>22</v>
      </c>
      <c r="I441" s="43" t="s">
        <v>23</v>
      </c>
    </row>
    <row r="442" spans="2:10" ht="21" customHeight="1" thickBot="1" x14ac:dyDescent="0.2">
      <c r="B442" s="59"/>
      <c r="C442" s="47"/>
      <c r="D442" s="48"/>
      <c r="E442" s="47"/>
      <c r="F442" s="45"/>
      <c r="G442" s="54"/>
      <c r="H442" s="52"/>
      <c r="I442" s="60"/>
    </row>
    <row r="443" spans="2:10" ht="21" customHeight="1" thickBot="1" x14ac:dyDescent="0.2">
      <c r="B443" s="61"/>
      <c r="C443" s="49"/>
      <c r="D443" s="50"/>
      <c r="E443" s="49"/>
      <c r="F443" s="45"/>
      <c r="G443" s="55"/>
      <c r="H443" s="53"/>
      <c r="I443" s="62"/>
    </row>
    <row r="444" spans="2:10" ht="21" customHeight="1" thickBot="1" x14ac:dyDescent="0.2">
      <c r="B444" s="61"/>
      <c r="C444" s="49"/>
      <c r="D444" s="50"/>
      <c r="E444" s="49"/>
      <c r="F444" s="45"/>
      <c r="G444" s="55"/>
      <c r="H444" s="53"/>
      <c r="I444" s="62"/>
    </row>
    <row r="445" spans="2:10" ht="21" customHeight="1" thickBot="1" x14ac:dyDescent="0.2">
      <c r="B445" s="61"/>
      <c r="C445" s="49"/>
      <c r="D445" s="50"/>
      <c r="E445" s="49"/>
      <c r="F445" s="45"/>
      <c r="G445" s="55"/>
      <c r="H445" s="53"/>
      <c r="I445" s="62"/>
    </row>
    <row r="446" spans="2:10" ht="21" customHeight="1" thickBot="1" x14ac:dyDescent="0.2">
      <c r="B446" s="61"/>
      <c r="C446" s="49"/>
      <c r="D446" s="50"/>
      <c r="E446" s="49"/>
      <c r="F446" s="45"/>
      <c r="G446" s="55"/>
      <c r="H446" s="53"/>
      <c r="I446" s="62"/>
    </row>
    <row r="447" spans="2:10" ht="21" customHeight="1" thickBot="1" x14ac:dyDescent="0.2">
      <c r="B447" s="61"/>
      <c r="C447" s="49"/>
      <c r="D447" s="50"/>
      <c r="E447" s="49"/>
      <c r="F447" s="45"/>
      <c r="G447" s="55"/>
      <c r="H447" s="53"/>
      <c r="I447" s="62"/>
    </row>
    <row r="448" spans="2:10" ht="21" customHeight="1" thickBot="1" x14ac:dyDescent="0.2">
      <c r="B448" s="61"/>
      <c r="C448" s="49"/>
      <c r="D448" s="50"/>
      <c r="E448" s="49"/>
      <c r="F448" s="45"/>
      <c r="G448" s="55"/>
      <c r="H448" s="53"/>
      <c r="I448" s="62"/>
    </row>
    <row r="449" spans="2:10" ht="21" customHeight="1" thickBot="1" x14ac:dyDescent="0.2">
      <c r="B449" s="61"/>
      <c r="C449" s="49"/>
      <c r="D449" s="50"/>
      <c r="E449" s="49"/>
      <c r="F449" s="45"/>
      <c r="G449" s="55"/>
      <c r="H449" s="53"/>
      <c r="I449" s="62"/>
    </row>
    <row r="450" spans="2:10" ht="21" customHeight="1" thickBot="1" x14ac:dyDescent="0.2">
      <c r="B450" s="61"/>
      <c r="C450" s="49"/>
      <c r="D450" s="50"/>
      <c r="E450" s="49"/>
      <c r="F450" s="45"/>
      <c r="G450" s="55"/>
      <c r="H450" s="53"/>
      <c r="I450" s="62"/>
    </row>
    <row r="451" spans="2:10" ht="21" customHeight="1" thickBot="1" x14ac:dyDescent="0.2">
      <c r="B451" s="61"/>
      <c r="C451" s="49"/>
      <c r="D451" s="50"/>
      <c r="E451" s="49"/>
      <c r="F451" s="45"/>
      <c r="G451" s="55"/>
      <c r="H451" s="53"/>
      <c r="I451" s="62"/>
    </row>
    <row r="452" spans="2:10" ht="21" customHeight="1" thickBot="1" x14ac:dyDescent="0.2">
      <c r="B452" s="61"/>
      <c r="C452" s="49"/>
      <c r="D452" s="50"/>
      <c r="E452" s="49"/>
      <c r="F452" s="45"/>
      <c r="G452" s="55"/>
      <c r="H452" s="53"/>
      <c r="I452" s="62"/>
    </row>
    <row r="453" spans="2:10" ht="21" customHeight="1" thickBot="1" x14ac:dyDescent="0.2">
      <c r="B453" s="61"/>
      <c r="C453" s="49"/>
      <c r="D453" s="50"/>
      <c r="E453" s="49"/>
      <c r="F453" s="45"/>
      <c r="G453" s="55"/>
      <c r="H453" s="53"/>
      <c r="I453" s="62"/>
    </row>
    <row r="454" spans="2:10" ht="21" customHeight="1" thickBot="1" x14ac:dyDescent="0.2">
      <c r="B454" s="61"/>
      <c r="C454" s="49"/>
      <c r="D454" s="50"/>
      <c r="E454" s="49"/>
      <c r="F454" s="45"/>
      <c r="G454" s="55"/>
      <c r="H454" s="53"/>
      <c r="I454" s="62"/>
    </row>
    <row r="455" spans="2:10" ht="21" customHeight="1" thickBot="1" x14ac:dyDescent="0.2">
      <c r="B455" s="61"/>
      <c r="C455" s="49"/>
      <c r="D455" s="50"/>
      <c r="E455" s="49"/>
      <c r="F455" s="45"/>
      <c r="G455" s="55"/>
      <c r="H455" s="53"/>
      <c r="I455" s="62"/>
    </row>
    <row r="456" spans="2:10" ht="21" customHeight="1" thickBot="1" x14ac:dyDescent="0.2">
      <c r="B456" s="61"/>
      <c r="C456" s="49"/>
      <c r="D456" s="50"/>
      <c r="E456" s="49"/>
      <c r="F456" s="45"/>
      <c r="G456" s="55"/>
      <c r="H456" s="53"/>
      <c r="I456" s="62"/>
    </row>
    <row r="457" spans="2:10" ht="21" customHeight="1" thickBot="1" x14ac:dyDescent="0.2">
      <c r="B457" s="61"/>
      <c r="C457" s="49"/>
      <c r="D457" s="50"/>
      <c r="E457" s="49"/>
      <c r="F457" s="45"/>
      <c r="G457" s="55"/>
      <c r="H457" s="53"/>
      <c r="I457" s="62"/>
    </row>
    <row r="458" spans="2:10" ht="21" customHeight="1" thickBot="1" x14ac:dyDescent="0.2">
      <c r="B458" s="61"/>
      <c r="C458" s="49"/>
      <c r="D458" s="50"/>
      <c r="E458" s="49"/>
      <c r="F458" s="45"/>
      <c r="G458" s="55"/>
      <c r="H458" s="53"/>
      <c r="I458" s="62"/>
    </row>
    <row r="459" spans="2:10" ht="21" customHeight="1" thickBot="1" x14ac:dyDescent="0.2">
      <c r="B459" s="61"/>
      <c r="C459" s="49"/>
      <c r="D459" s="50"/>
      <c r="E459" s="49"/>
      <c r="F459" s="45"/>
      <c r="G459" s="55"/>
      <c r="H459" s="53"/>
      <c r="I459" s="62"/>
    </row>
    <row r="460" spans="2:10" ht="21" customHeight="1" thickBot="1" x14ac:dyDescent="0.2">
      <c r="B460" s="61"/>
      <c r="C460" s="49"/>
      <c r="D460" s="50"/>
      <c r="E460" s="49"/>
      <c r="F460" s="45"/>
      <c r="G460" s="55"/>
      <c r="H460" s="53"/>
      <c r="I460" s="62"/>
    </row>
    <row r="461" spans="2:10" s="46" customFormat="1" ht="31.5" customHeight="1" thickBot="1" x14ac:dyDescent="0.2">
      <c r="B461" s="42">
        <f>SUM(B442:B460)</f>
        <v>0</v>
      </c>
      <c r="C461" s="42"/>
      <c r="D461" s="43"/>
      <c r="E461" s="44"/>
      <c r="F461" s="45"/>
      <c r="G461" s="42">
        <f>SUM(G442:G460)</f>
        <v>0</v>
      </c>
      <c r="H461" s="51"/>
      <c r="I461" s="43"/>
    </row>
    <row r="462" spans="2:10" ht="8.25" customHeight="1" x14ac:dyDescent="0.15"/>
    <row r="463" spans="2:10" ht="24.75" customHeight="1" x14ac:dyDescent="0.15">
      <c r="E463" s="69" t="s">
        <v>31</v>
      </c>
      <c r="G463" s="2">
        <f>G461</f>
        <v>0</v>
      </c>
      <c r="H463" s="83" t="s">
        <v>28</v>
      </c>
      <c r="I463" s="83"/>
      <c r="J463" s="83"/>
    </row>
    <row r="464" spans="2:10" ht="24.75" customHeight="1" x14ac:dyDescent="0.15">
      <c r="E464" s="57"/>
      <c r="G464" s="2">
        <f>B461</f>
        <v>0</v>
      </c>
      <c r="H464" s="83" t="s">
        <v>29</v>
      </c>
      <c r="I464" s="83"/>
      <c r="J464" s="83"/>
    </row>
    <row r="465" spans="2:10" ht="24.75" customHeight="1" x14ac:dyDescent="0.15">
      <c r="G465" s="56">
        <f>(G463+التمويل!$D$29)-G464</f>
        <v>291000</v>
      </c>
      <c r="H465" s="81" t="s">
        <v>30</v>
      </c>
      <c r="I465" s="81"/>
      <c r="J465" s="81"/>
    </row>
    <row r="468" spans="2:10" ht="5.25" customHeight="1" x14ac:dyDescent="0.15"/>
    <row r="469" spans="2:10" ht="5.25" customHeight="1" x14ac:dyDescent="0.15"/>
    <row r="470" spans="2:10" x14ac:dyDescent="0.15">
      <c r="D470" s="1"/>
      <c r="G470" s="57" t="s">
        <v>1</v>
      </c>
      <c r="H470" s="58">
        <f>H439+1</f>
        <v>43937</v>
      </c>
    </row>
    <row r="471" spans="2:10" ht="15" thickBot="1" x14ac:dyDescent="0.2">
      <c r="C471" s="82" t="s">
        <v>26</v>
      </c>
      <c r="D471" s="82"/>
      <c r="G471" s="82" t="s">
        <v>27</v>
      </c>
      <c r="H471" s="82"/>
      <c r="I471" s="82"/>
    </row>
    <row r="472" spans="2:10" s="46" customFormat="1" ht="31.5" customHeight="1" thickBot="1" x14ac:dyDescent="0.2">
      <c r="B472" s="42" t="s">
        <v>21</v>
      </c>
      <c r="C472" s="42" t="s">
        <v>22</v>
      </c>
      <c r="D472" s="43" t="s">
        <v>23</v>
      </c>
      <c r="E472" s="44" t="s">
        <v>24</v>
      </c>
      <c r="F472" s="45"/>
      <c r="G472" s="42" t="s">
        <v>21</v>
      </c>
      <c r="H472" s="51" t="s">
        <v>22</v>
      </c>
      <c r="I472" s="43" t="s">
        <v>23</v>
      </c>
    </row>
    <row r="473" spans="2:10" ht="21" customHeight="1" thickBot="1" x14ac:dyDescent="0.2">
      <c r="B473" s="59"/>
      <c r="C473" s="47"/>
      <c r="D473" s="48"/>
      <c r="E473" s="47"/>
      <c r="F473" s="45"/>
      <c r="G473" s="54"/>
      <c r="H473" s="52"/>
      <c r="I473" s="60"/>
    </row>
    <row r="474" spans="2:10" ht="21" customHeight="1" thickBot="1" x14ac:dyDescent="0.2">
      <c r="B474" s="61"/>
      <c r="C474" s="49"/>
      <c r="D474" s="50"/>
      <c r="E474" s="49"/>
      <c r="F474" s="45"/>
      <c r="G474" s="55"/>
      <c r="H474" s="53"/>
      <c r="I474" s="62"/>
    </row>
    <row r="475" spans="2:10" ht="21" customHeight="1" thickBot="1" x14ac:dyDescent="0.2">
      <c r="B475" s="61"/>
      <c r="C475" s="49"/>
      <c r="D475" s="50"/>
      <c r="E475" s="49"/>
      <c r="F475" s="45"/>
      <c r="G475" s="55"/>
      <c r="H475" s="53"/>
      <c r="I475" s="62"/>
    </row>
    <row r="476" spans="2:10" ht="21" customHeight="1" thickBot="1" x14ac:dyDescent="0.2">
      <c r="B476" s="61"/>
      <c r="C476" s="49"/>
      <c r="D476" s="50"/>
      <c r="E476" s="49"/>
      <c r="F476" s="45"/>
      <c r="G476" s="55"/>
      <c r="H476" s="53"/>
      <c r="I476" s="62"/>
    </row>
    <row r="477" spans="2:10" ht="21" customHeight="1" thickBot="1" x14ac:dyDescent="0.2">
      <c r="B477" s="61"/>
      <c r="C477" s="49"/>
      <c r="D477" s="50"/>
      <c r="E477" s="49"/>
      <c r="F477" s="45"/>
      <c r="G477" s="55"/>
      <c r="H477" s="53"/>
      <c r="I477" s="62"/>
    </row>
    <row r="478" spans="2:10" ht="21" customHeight="1" thickBot="1" x14ac:dyDescent="0.2">
      <c r="B478" s="61"/>
      <c r="C478" s="49"/>
      <c r="D478" s="50"/>
      <c r="E478" s="49"/>
      <c r="F478" s="45"/>
      <c r="G478" s="55"/>
      <c r="H478" s="53"/>
      <c r="I478" s="62"/>
    </row>
    <row r="479" spans="2:10" ht="21" customHeight="1" thickBot="1" x14ac:dyDescent="0.2">
      <c r="B479" s="61"/>
      <c r="C479" s="49"/>
      <c r="D479" s="50"/>
      <c r="E479" s="49"/>
      <c r="F479" s="45"/>
      <c r="G479" s="55"/>
      <c r="H479" s="53"/>
      <c r="I479" s="62"/>
    </row>
    <row r="480" spans="2:10" ht="21" customHeight="1" thickBot="1" x14ac:dyDescent="0.2">
      <c r="B480" s="61"/>
      <c r="C480" s="49"/>
      <c r="D480" s="50"/>
      <c r="E480" s="49"/>
      <c r="F480" s="45"/>
      <c r="G480" s="55"/>
      <c r="H480" s="53"/>
      <c r="I480" s="62"/>
    </row>
    <row r="481" spans="2:10" ht="21" customHeight="1" thickBot="1" x14ac:dyDescent="0.2">
      <c r="B481" s="61"/>
      <c r="C481" s="49"/>
      <c r="D481" s="50"/>
      <c r="E481" s="49"/>
      <c r="F481" s="45"/>
      <c r="G481" s="55"/>
      <c r="H481" s="53"/>
      <c r="I481" s="62"/>
    </row>
    <row r="482" spans="2:10" ht="21" customHeight="1" thickBot="1" x14ac:dyDescent="0.2">
      <c r="B482" s="61"/>
      <c r="C482" s="49"/>
      <c r="D482" s="50"/>
      <c r="E482" s="49"/>
      <c r="F482" s="45"/>
      <c r="G482" s="55"/>
      <c r="H482" s="53"/>
      <c r="I482" s="62"/>
    </row>
    <row r="483" spans="2:10" ht="21" customHeight="1" thickBot="1" x14ac:dyDescent="0.2">
      <c r="B483" s="61"/>
      <c r="C483" s="49"/>
      <c r="D483" s="50"/>
      <c r="E483" s="49"/>
      <c r="F483" s="45"/>
      <c r="G483" s="55"/>
      <c r="H483" s="53"/>
      <c r="I483" s="62"/>
    </row>
    <row r="484" spans="2:10" ht="21" customHeight="1" thickBot="1" x14ac:dyDescent="0.2">
      <c r="B484" s="61"/>
      <c r="C484" s="49"/>
      <c r="D484" s="50"/>
      <c r="E484" s="49"/>
      <c r="F484" s="45"/>
      <c r="G484" s="55"/>
      <c r="H484" s="53"/>
      <c r="I484" s="62"/>
    </row>
    <row r="485" spans="2:10" ht="21" customHeight="1" thickBot="1" x14ac:dyDescent="0.2">
      <c r="B485" s="61"/>
      <c r="C485" s="49"/>
      <c r="D485" s="50"/>
      <c r="E485" s="49"/>
      <c r="F485" s="45"/>
      <c r="G485" s="55"/>
      <c r="H485" s="53"/>
      <c r="I485" s="62"/>
    </row>
    <row r="486" spans="2:10" ht="21" customHeight="1" thickBot="1" x14ac:dyDescent="0.2">
      <c r="B486" s="61"/>
      <c r="C486" s="49"/>
      <c r="D486" s="50"/>
      <c r="E486" s="49"/>
      <c r="F486" s="45"/>
      <c r="G486" s="55"/>
      <c r="H486" s="53"/>
      <c r="I486" s="62"/>
    </row>
    <row r="487" spans="2:10" ht="21" customHeight="1" thickBot="1" x14ac:dyDescent="0.2">
      <c r="B487" s="61"/>
      <c r="C487" s="49"/>
      <c r="D487" s="50"/>
      <c r="E487" s="49"/>
      <c r="F487" s="45"/>
      <c r="G487" s="55"/>
      <c r="H487" s="53"/>
      <c r="I487" s="62"/>
    </row>
    <row r="488" spans="2:10" ht="21" customHeight="1" thickBot="1" x14ac:dyDescent="0.2">
      <c r="B488" s="61"/>
      <c r="C488" s="49"/>
      <c r="D488" s="50"/>
      <c r="E488" s="49"/>
      <c r="F488" s="45"/>
      <c r="G488" s="55"/>
      <c r="H488" s="53"/>
      <c r="I488" s="62"/>
    </row>
    <row r="489" spans="2:10" ht="21" customHeight="1" thickBot="1" x14ac:dyDescent="0.2">
      <c r="B489" s="61"/>
      <c r="C489" s="49"/>
      <c r="D489" s="50"/>
      <c r="E489" s="49"/>
      <c r="F489" s="45"/>
      <c r="G489" s="55"/>
      <c r="H489" s="53"/>
      <c r="I489" s="62"/>
    </row>
    <row r="490" spans="2:10" ht="21" customHeight="1" thickBot="1" x14ac:dyDescent="0.2">
      <c r="B490" s="61"/>
      <c r="C490" s="49"/>
      <c r="D490" s="50"/>
      <c r="E490" s="49"/>
      <c r="F490" s="45"/>
      <c r="G490" s="55"/>
      <c r="H490" s="53"/>
      <c r="I490" s="62"/>
    </row>
    <row r="491" spans="2:10" ht="21" customHeight="1" thickBot="1" x14ac:dyDescent="0.2">
      <c r="B491" s="61"/>
      <c r="C491" s="49"/>
      <c r="D491" s="50"/>
      <c r="E491" s="49"/>
      <c r="F491" s="45"/>
      <c r="G491" s="55"/>
      <c r="H491" s="53"/>
      <c r="I491" s="62"/>
    </row>
    <row r="492" spans="2:10" s="46" customFormat="1" ht="31.5" customHeight="1" thickBot="1" x14ac:dyDescent="0.2">
      <c r="B492" s="42">
        <f>SUM(B473:B491)</f>
        <v>0</v>
      </c>
      <c r="C492" s="42"/>
      <c r="D492" s="43"/>
      <c r="E492" s="44"/>
      <c r="F492" s="45"/>
      <c r="G492" s="42">
        <f>SUM(G473:G491)</f>
        <v>0</v>
      </c>
      <c r="H492" s="51"/>
      <c r="I492" s="43"/>
    </row>
    <row r="493" spans="2:10" ht="8.25" customHeight="1" x14ac:dyDescent="0.15"/>
    <row r="494" spans="2:10" ht="24.75" customHeight="1" x14ac:dyDescent="0.15">
      <c r="E494" s="69" t="s">
        <v>31</v>
      </c>
      <c r="G494" s="2">
        <f>G492</f>
        <v>0</v>
      </c>
      <c r="H494" s="83" t="s">
        <v>28</v>
      </c>
      <c r="I494" s="83"/>
      <c r="J494" s="83"/>
    </row>
    <row r="495" spans="2:10" ht="24.75" customHeight="1" x14ac:dyDescent="0.15">
      <c r="E495" s="57"/>
      <c r="G495" s="2">
        <f>B492</f>
        <v>0</v>
      </c>
      <c r="H495" s="83" t="s">
        <v>29</v>
      </c>
      <c r="I495" s="83"/>
      <c r="J495" s="83"/>
    </row>
    <row r="496" spans="2:10" ht="24.75" customHeight="1" x14ac:dyDescent="0.15">
      <c r="G496" s="56">
        <f>(G494+التمويل!$D$29)-G495</f>
        <v>291000</v>
      </c>
      <c r="H496" s="81" t="s">
        <v>30</v>
      </c>
      <c r="I496" s="81"/>
      <c r="J496" s="81"/>
    </row>
    <row r="499" spans="2:9" ht="5.25" customHeight="1" x14ac:dyDescent="0.15"/>
    <row r="500" spans="2:9" ht="5.25" customHeight="1" x14ac:dyDescent="0.15"/>
    <row r="501" spans="2:9" x14ac:dyDescent="0.15">
      <c r="D501" s="1"/>
      <c r="G501" s="57" t="s">
        <v>1</v>
      </c>
      <c r="H501" s="58">
        <f>H470+1</f>
        <v>43938</v>
      </c>
    </row>
    <row r="502" spans="2:9" ht="15" thickBot="1" x14ac:dyDescent="0.2">
      <c r="C502" s="82" t="s">
        <v>26</v>
      </c>
      <c r="D502" s="82"/>
      <c r="G502" s="82" t="s">
        <v>27</v>
      </c>
      <c r="H502" s="82"/>
      <c r="I502" s="82"/>
    </row>
    <row r="503" spans="2:9" s="46" customFormat="1" ht="31.5" customHeight="1" thickBot="1" x14ac:dyDescent="0.2">
      <c r="B503" s="42" t="s">
        <v>21</v>
      </c>
      <c r="C503" s="42" t="s">
        <v>22</v>
      </c>
      <c r="D503" s="43" t="s">
        <v>23</v>
      </c>
      <c r="E503" s="44" t="s">
        <v>24</v>
      </c>
      <c r="F503" s="45"/>
      <c r="G503" s="42" t="s">
        <v>21</v>
      </c>
      <c r="H503" s="51" t="s">
        <v>22</v>
      </c>
      <c r="I503" s="43" t="s">
        <v>23</v>
      </c>
    </row>
    <row r="504" spans="2:9" ht="21" customHeight="1" thickBot="1" x14ac:dyDescent="0.2">
      <c r="B504" s="59"/>
      <c r="C504" s="47"/>
      <c r="D504" s="48"/>
      <c r="E504" s="47"/>
      <c r="F504" s="45"/>
      <c r="G504" s="54"/>
      <c r="H504" s="52"/>
      <c r="I504" s="60"/>
    </row>
    <row r="505" spans="2:9" ht="21" customHeight="1" thickBot="1" x14ac:dyDescent="0.2">
      <c r="B505" s="61"/>
      <c r="C505" s="49"/>
      <c r="D505" s="50"/>
      <c r="E505" s="49"/>
      <c r="F505" s="45"/>
      <c r="G505" s="55"/>
      <c r="H505" s="53"/>
      <c r="I505" s="62"/>
    </row>
    <row r="506" spans="2:9" ht="21" customHeight="1" thickBot="1" x14ac:dyDescent="0.2">
      <c r="B506" s="61"/>
      <c r="C506" s="49"/>
      <c r="D506" s="50"/>
      <c r="E506" s="49"/>
      <c r="F506" s="45"/>
      <c r="G506" s="55"/>
      <c r="H506" s="53"/>
      <c r="I506" s="62"/>
    </row>
    <row r="507" spans="2:9" ht="21" customHeight="1" thickBot="1" x14ac:dyDescent="0.2">
      <c r="B507" s="61"/>
      <c r="C507" s="49"/>
      <c r="D507" s="50"/>
      <c r="E507" s="49"/>
      <c r="F507" s="45"/>
      <c r="G507" s="55"/>
      <c r="H507" s="53"/>
      <c r="I507" s="62"/>
    </row>
    <row r="508" spans="2:9" ht="21" customHeight="1" thickBot="1" x14ac:dyDescent="0.2">
      <c r="B508" s="61"/>
      <c r="C508" s="49"/>
      <c r="D508" s="50"/>
      <c r="E508" s="49"/>
      <c r="F508" s="45"/>
      <c r="G508" s="55"/>
      <c r="H508" s="53"/>
      <c r="I508" s="62"/>
    </row>
    <row r="509" spans="2:9" ht="21" customHeight="1" thickBot="1" x14ac:dyDescent="0.2">
      <c r="B509" s="61"/>
      <c r="C509" s="49"/>
      <c r="D509" s="50"/>
      <c r="E509" s="49"/>
      <c r="F509" s="45"/>
      <c r="G509" s="55"/>
      <c r="H509" s="53"/>
      <c r="I509" s="62"/>
    </row>
    <row r="510" spans="2:9" ht="21" customHeight="1" thickBot="1" x14ac:dyDescent="0.2">
      <c r="B510" s="61"/>
      <c r="C510" s="49"/>
      <c r="D510" s="50"/>
      <c r="E510" s="49"/>
      <c r="F510" s="45"/>
      <c r="G510" s="55"/>
      <c r="H510" s="53"/>
      <c r="I510" s="62"/>
    </row>
    <row r="511" spans="2:9" ht="21" customHeight="1" thickBot="1" x14ac:dyDescent="0.2">
      <c r="B511" s="61"/>
      <c r="C511" s="49"/>
      <c r="D511" s="50"/>
      <c r="E511" s="49"/>
      <c r="F511" s="45"/>
      <c r="G511" s="55"/>
      <c r="H511" s="53"/>
      <c r="I511" s="62"/>
    </row>
    <row r="512" spans="2:9" ht="21" customHeight="1" thickBot="1" x14ac:dyDescent="0.2">
      <c r="B512" s="61"/>
      <c r="C512" s="49"/>
      <c r="D512" s="50"/>
      <c r="E512" s="49"/>
      <c r="F512" s="45"/>
      <c r="G512" s="55"/>
      <c r="H512" s="53"/>
      <c r="I512" s="62"/>
    </row>
    <row r="513" spans="2:10" ht="21" customHeight="1" thickBot="1" x14ac:dyDescent="0.2">
      <c r="B513" s="61"/>
      <c r="C513" s="49"/>
      <c r="D513" s="50"/>
      <c r="E513" s="49"/>
      <c r="F513" s="45"/>
      <c r="G513" s="55"/>
      <c r="H513" s="53"/>
      <c r="I513" s="62"/>
    </row>
    <row r="514" spans="2:10" ht="21" customHeight="1" thickBot="1" x14ac:dyDescent="0.2">
      <c r="B514" s="61"/>
      <c r="C514" s="49"/>
      <c r="D514" s="50"/>
      <c r="E514" s="49"/>
      <c r="F514" s="45"/>
      <c r="G514" s="55"/>
      <c r="H514" s="53"/>
      <c r="I514" s="62"/>
    </row>
    <row r="515" spans="2:10" ht="21" customHeight="1" thickBot="1" x14ac:dyDescent="0.2">
      <c r="B515" s="61"/>
      <c r="C515" s="49"/>
      <c r="D515" s="50"/>
      <c r="E515" s="49"/>
      <c r="F515" s="45"/>
      <c r="G515" s="55"/>
      <c r="H515" s="53"/>
      <c r="I515" s="62"/>
    </row>
    <row r="516" spans="2:10" ht="21" customHeight="1" thickBot="1" x14ac:dyDescent="0.2">
      <c r="B516" s="61"/>
      <c r="C516" s="49"/>
      <c r="D516" s="50"/>
      <c r="E516" s="49"/>
      <c r="F516" s="45"/>
      <c r="G516" s="55"/>
      <c r="H516" s="53"/>
      <c r="I516" s="62"/>
    </row>
    <row r="517" spans="2:10" ht="21" customHeight="1" thickBot="1" x14ac:dyDescent="0.2">
      <c r="B517" s="61"/>
      <c r="C517" s="49"/>
      <c r="D517" s="50"/>
      <c r="E517" s="49"/>
      <c r="F517" s="45"/>
      <c r="G517" s="55"/>
      <c r="H517" s="53"/>
      <c r="I517" s="62"/>
    </row>
    <row r="518" spans="2:10" ht="21" customHeight="1" thickBot="1" x14ac:dyDescent="0.2">
      <c r="B518" s="61"/>
      <c r="C518" s="49"/>
      <c r="D518" s="50"/>
      <c r="E518" s="49"/>
      <c r="F518" s="45"/>
      <c r="G518" s="55"/>
      <c r="H518" s="53"/>
      <c r="I518" s="62"/>
    </row>
    <row r="519" spans="2:10" ht="21" customHeight="1" thickBot="1" x14ac:dyDescent="0.2">
      <c r="B519" s="61"/>
      <c r="C519" s="49"/>
      <c r="D519" s="50"/>
      <c r="E519" s="49"/>
      <c r="F519" s="45"/>
      <c r="G519" s="55"/>
      <c r="H519" s="53"/>
      <c r="I519" s="62"/>
    </row>
    <row r="520" spans="2:10" ht="21" customHeight="1" thickBot="1" x14ac:dyDescent="0.2">
      <c r="B520" s="61"/>
      <c r="C520" s="49"/>
      <c r="D520" s="50"/>
      <c r="E520" s="49"/>
      <c r="F520" s="45"/>
      <c r="G520" s="55"/>
      <c r="H520" s="53"/>
      <c r="I520" s="62"/>
    </row>
    <row r="521" spans="2:10" ht="21" customHeight="1" thickBot="1" x14ac:dyDescent="0.2">
      <c r="B521" s="61"/>
      <c r="C521" s="49"/>
      <c r="D521" s="50"/>
      <c r="E521" s="49"/>
      <c r="F521" s="45"/>
      <c r="G521" s="55"/>
      <c r="H521" s="53"/>
      <c r="I521" s="62"/>
    </row>
    <row r="522" spans="2:10" ht="21" customHeight="1" thickBot="1" x14ac:dyDescent="0.2">
      <c r="B522" s="61"/>
      <c r="C522" s="49"/>
      <c r="D522" s="50"/>
      <c r="E522" s="49"/>
      <c r="F522" s="45"/>
      <c r="G522" s="55"/>
      <c r="H522" s="53"/>
      <c r="I522" s="62"/>
    </row>
    <row r="523" spans="2:10" s="46" customFormat="1" ht="31.5" customHeight="1" thickBot="1" x14ac:dyDescent="0.2">
      <c r="B523" s="42">
        <f>SUM(B504:B522)</f>
        <v>0</v>
      </c>
      <c r="C523" s="42"/>
      <c r="D523" s="43"/>
      <c r="E523" s="44"/>
      <c r="F523" s="45"/>
      <c r="G523" s="42">
        <f>SUM(G504:G522)</f>
        <v>0</v>
      </c>
      <c r="H523" s="51"/>
      <c r="I523" s="43"/>
    </row>
    <row r="524" spans="2:10" ht="8.25" customHeight="1" x14ac:dyDescent="0.15"/>
    <row r="525" spans="2:10" ht="24.75" customHeight="1" x14ac:dyDescent="0.15">
      <c r="E525" s="69" t="s">
        <v>31</v>
      </c>
      <c r="G525" s="2">
        <f>G523</f>
        <v>0</v>
      </c>
      <c r="H525" s="83" t="s">
        <v>28</v>
      </c>
      <c r="I525" s="83"/>
      <c r="J525" s="83"/>
    </row>
    <row r="526" spans="2:10" ht="24.75" customHeight="1" x14ac:dyDescent="0.15">
      <c r="E526" s="57"/>
      <c r="G526" s="2">
        <f>B523</f>
        <v>0</v>
      </c>
      <c r="H526" s="83" t="s">
        <v>29</v>
      </c>
      <c r="I526" s="83"/>
      <c r="J526" s="83"/>
    </row>
    <row r="527" spans="2:10" ht="24.75" customHeight="1" x14ac:dyDescent="0.15">
      <c r="G527" s="56">
        <f>(G525+التمويل!$D$29)-G526</f>
        <v>291000</v>
      </c>
      <c r="H527" s="81" t="s">
        <v>30</v>
      </c>
      <c r="I527" s="81"/>
      <c r="J527" s="81"/>
    </row>
    <row r="530" spans="2:9" ht="5.25" customHeight="1" x14ac:dyDescent="0.15"/>
    <row r="531" spans="2:9" ht="5.25" customHeight="1" x14ac:dyDescent="0.15"/>
    <row r="532" spans="2:9" x14ac:dyDescent="0.15">
      <c r="D532" s="1"/>
      <c r="G532" s="57" t="s">
        <v>1</v>
      </c>
      <c r="H532" s="58">
        <f>H501+1</f>
        <v>43939</v>
      </c>
    </row>
    <row r="533" spans="2:9" ht="15" thickBot="1" x14ac:dyDescent="0.2">
      <c r="C533" s="82" t="s">
        <v>26</v>
      </c>
      <c r="D533" s="82"/>
      <c r="G533" s="82" t="s">
        <v>27</v>
      </c>
      <c r="H533" s="82"/>
      <c r="I533" s="82"/>
    </row>
    <row r="534" spans="2:9" s="46" customFormat="1" ht="31.5" customHeight="1" thickBot="1" x14ac:dyDescent="0.2">
      <c r="B534" s="42" t="s">
        <v>21</v>
      </c>
      <c r="C534" s="42" t="s">
        <v>22</v>
      </c>
      <c r="D534" s="43" t="s">
        <v>23</v>
      </c>
      <c r="E534" s="44" t="s">
        <v>24</v>
      </c>
      <c r="F534" s="45"/>
      <c r="G534" s="42" t="s">
        <v>21</v>
      </c>
      <c r="H534" s="51" t="s">
        <v>22</v>
      </c>
      <c r="I534" s="43" t="s">
        <v>23</v>
      </c>
    </row>
    <row r="535" spans="2:9" ht="21" customHeight="1" thickBot="1" x14ac:dyDescent="0.2">
      <c r="B535" s="59"/>
      <c r="C535" s="47"/>
      <c r="D535" s="48"/>
      <c r="E535" s="47"/>
      <c r="F535" s="45"/>
      <c r="G535" s="54"/>
      <c r="H535" s="52"/>
      <c r="I535" s="60"/>
    </row>
    <row r="536" spans="2:9" ht="21" customHeight="1" thickBot="1" x14ac:dyDescent="0.2">
      <c r="B536" s="61"/>
      <c r="C536" s="49"/>
      <c r="D536" s="50"/>
      <c r="E536" s="49"/>
      <c r="F536" s="45"/>
      <c r="G536" s="55"/>
      <c r="H536" s="53"/>
      <c r="I536" s="62"/>
    </row>
    <row r="537" spans="2:9" ht="21" customHeight="1" thickBot="1" x14ac:dyDescent="0.2">
      <c r="B537" s="61"/>
      <c r="C537" s="49"/>
      <c r="D537" s="50"/>
      <c r="E537" s="49"/>
      <c r="F537" s="45"/>
      <c r="G537" s="55"/>
      <c r="H537" s="53"/>
      <c r="I537" s="62"/>
    </row>
    <row r="538" spans="2:9" ht="21" customHeight="1" thickBot="1" x14ac:dyDescent="0.2">
      <c r="B538" s="61"/>
      <c r="C538" s="49"/>
      <c r="D538" s="50"/>
      <c r="E538" s="49"/>
      <c r="F538" s="45"/>
      <c r="G538" s="55"/>
      <c r="H538" s="53"/>
      <c r="I538" s="62"/>
    </row>
    <row r="539" spans="2:9" ht="21" customHeight="1" thickBot="1" x14ac:dyDescent="0.2">
      <c r="B539" s="61"/>
      <c r="C539" s="49"/>
      <c r="D539" s="50"/>
      <c r="E539" s="49"/>
      <c r="F539" s="45"/>
      <c r="G539" s="55"/>
      <c r="H539" s="53"/>
      <c r="I539" s="62"/>
    </row>
    <row r="540" spans="2:9" ht="21" customHeight="1" thickBot="1" x14ac:dyDescent="0.2">
      <c r="B540" s="61"/>
      <c r="C540" s="49"/>
      <c r="D540" s="50"/>
      <c r="E540" s="49"/>
      <c r="F540" s="45"/>
      <c r="G540" s="55"/>
      <c r="H540" s="53"/>
      <c r="I540" s="62"/>
    </row>
    <row r="541" spans="2:9" ht="21" customHeight="1" thickBot="1" x14ac:dyDescent="0.2">
      <c r="B541" s="61"/>
      <c r="C541" s="49"/>
      <c r="D541" s="50"/>
      <c r="E541" s="49"/>
      <c r="F541" s="45"/>
      <c r="G541" s="55"/>
      <c r="H541" s="53"/>
      <c r="I541" s="62"/>
    </row>
    <row r="542" spans="2:9" ht="21" customHeight="1" thickBot="1" x14ac:dyDescent="0.2">
      <c r="B542" s="61"/>
      <c r="C542" s="49"/>
      <c r="D542" s="50"/>
      <c r="E542" s="49"/>
      <c r="F542" s="45"/>
      <c r="G542" s="55"/>
      <c r="H542" s="53"/>
      <c r="I542" s="62"/>
    </row>
    <row r="543" spans="2:9" ht="21" customHeight="1" thickBot="1" x14ac:dyDescent="0.2">
      <c r="B543" s="61"/>
      <c r="C543" s="49"/>
      <c r="D543" s="50"/>
      <c r="E543" s="49"/>
      <c r="F543" s="45"/>
      <c r="G543" s="55"/>
      <c r="H543" s="53"/>
      <c r="I543" s="62"/>
    </row>
    <row r="544" spans="2:9" ht="21" customHeight="1" thickBot="1" x14ac:dyDescent="0.2">
      <c r="B544" s="61"/>
      <c r="C544" s="49"/>
      <c r="D544" s="50"/>
      <c r="E544" s="49"/>
      <c r="F544" s="45"/>
      <c r="G544" s="55"/>
      <c r="H544" s="53"/>
      <c r="I544" s="62"/>
    </row>
    <row r="545" spans="2:10" ht="21" customHeight="1" thickBot="1" x14ac:dyDescent="0.2">
      <c r="B545" s="61"/>
      <c r="C545" s="49"/>
      <c r="D545" s="50"/>
      <c r="E545" s="49"/>
      <c r="F545" s="45"/>
      <c r="G545" s="55"/>
      <c r="H545" s="53"/>
      <c r="I545" s="62"/>
    </row>
    <row r="546" spans="2:10" ht="21" customHeight="1" thickBot="1" x14ac:dyDescent="0.2">
      <c r="B546" s="61"/>
      <c r="C546" s="49"/>
      <c r="D546" s="50"/>
      <c r="E546" s="49"/>
      <c r="F546" s="45"/>
      <c r="G546" s="55"/>
      <c r="H546" s="53"/>
      <c r="I546" s="62"/>
    </row>
    <row r="547" spans="2:10" ht="21" customHeight="1" thickBot="1" x14ac:dyDescent="0.2">
      <c r="B547" s="61"/>
      <c r="C547" s="49"/>
      <c r="D547" s="50"/>
      <c r="E547" s="49"/>
      <c r="F547" s="45"/>
      <c r="G547" s="55"/>
      <c r="H547" s="53"/>
      <c r="I547" s="62"/>
    </row>
    <row r="548" spans="2:10" ht="21" customHeight="1" thickBot="1" x14ac:dyDescent="0.2">
      <c r="B548" s="61"/>
      <c r="C548" s="49"/>
      <c r="D548" s="50"/>
      <c r="E548" s="49"/>
      <c r="F548" s="45"/>
      <c r="G548" s="55"/>
      <c r="H548" s="53"/>
      <c r="I548" s="62"/>
    </row>
    <row r="549" spans="2:10" ht="21" customHeight="1" thickBot="1" x14ac:dyDescent="0.2">
      <c r="B549" s="61"/>
      <c r="C549" s="49"/>
      <c r="D549" s="50"/>
      <c r="E549" s="49"/>
      <c r="F549" s="45"/>
      <c r="G549" s="55"/>
      <c r="H549" s="53"/>
      <c r="I549" s="62"/>
    </row>
    <row r="550" spans="2:10" ht="21" customHeight="1" thickBot="1" x14ac:dyDescent="0.2">
      <c r="B550" s="61"/>
      <c r="C550" s="49"/>
      <c r="D550" s="50"/>
      <c r="E550" s="49"/>
      <c r="F550" s="45"/>
      <c r="G550" s="55"/>
      <c r="H550" s="53"/>
      <c r="I550" s="62"/>
    </row>
    <row r="551" spans="2:10" ht="21" customHeight="1" thickBot="1" x14ac:dyDescent="0.2">
      <c r="B551" s="61"/>
      <c r="C551" s="49"/>
      <c r="D551" s="50"/>
      <c r="E551" s="49"/>
      <c r="F551" s="45"/>
      <c r="G551" s="55"/>
      <c r="H551" s="53"/>
      <c r="I551" s="62"/>
    </row>
    <row r="552" spans="2:10" ht="21" customHeight="1" thickBot="1" x14ac:dyDescent="0.2">
      <c r="B552" s="61"/>
      <c r="C552" s="49"/>
      <c r="D552" s="50"/>
      <c r="E552" s="49"/>
      <c r="F552" s="45"/>
      <c r="G552" s="55"/>
      <c r="H552" s="53"/>
      <c r="I552" s="62"/>
    </row>
    <row r="553" spans="2:10" ht="21" customHeight="1" thickBot="1" x14ac:dyDescent="0.2">
      <c r="B553" s="61"/>
      <c r="C553" s="49"/>
      <c r="D553" s="50"/>
      <c r="E553" s="49"/>
      <c r="F553" s="45"/>
      <c r="G553" s="55"/>
      <c r="H553" s="53"/>
      <c r="I553" s="62"/>
    </row>
    <row r="554" spans="2:10" s="46" customFormat="1" ht="31.5" customHeight="1" thickBot="1" x14ac:dyDescent="0.2">
      <c r="B554" s="42">
        <f>SUM(B535:B553)</f>
        <v>0</v>
      </c>
      <c r="C554" s="42"/>
      <c r="D554" s="43"/>
      <c r="E554" s="44"/>
      <c r="F554" s="45"/>
      <c r="G554" s="42">
        <f>SUM(G535:G553)</f>
        <v>0</v>
      </c>
      <c r="H554" s="51"/>
      <c r="I554" s="43"/>
    </row>
    <row r="555" spans="2:10" ht="8.25" customHeight="1" x14ac:dyDescent="0.15"/>
    <row r="556" spans="2:10" ht="24.75" customHeight="1" x14ac:dyDescent="0.15">
      <c r="E556" s="69" t="s">
        <v>31</v>
      </c>
      <c r="G556" s="2">
        <f>G554</f>
        <v>0</v>
      </c>
      <c r="H556" s="83" t="s">
        <v>28</v>
      </c>
      <c r="I556" s="83"/>
      <c r="J556" s="83"/>
    </row>
    <row r="557" spans="2:10" ht="24.75" customHeight="1" x14ac:dyDescent="0.15">
      <c r="E557" s="57"/>
      <c r="G557" s="2">
        <f>B554</f>
        <v>0</v>
      </c>
      <c r="H557" s="83" t="s">
        <v>29</v>
      </c>
      <c r="I557" s="83"/>
      <c r="J557" s="83"/>
    </row>
    <row r="558" spans="2:10" ht="24.75" customHeight="1" x14ac:dyDescent="0.15">
      <c r="G558" s="56">
        <f>(G556+التمويل!$D$29)-G557</f>
        <v>291000</v>
      </c>
      <c r="H558" s="81" t="s">
        <v>30</v>
      </c>
      <c r="I558" s="81"/>
      <c r="J558" s="81"/>
    </row>
    <row r="561" spans="2:9" ht="5.25" customHeight="1" x14ac:dyDescent="0.15"/>
    <row r="562" spans="2:9" ht="5.25" customHeight="1" x14ac:dyDescent="0.15"/>
    <row r="563" spans="2:9" x14ac:dyDescent="0.15">
      <c r="D563" s="1"/>
      <c r="G563" s="57" t="s">
        <v>1</v>
      </c>
      <c r="H563" s="58">
        <f>H532+1</f>
        <v>43940</v>
      </c>
    </row>
    <row r="564" spans="2:9" ht="15" thickBot="1" x14ac:dyDescent="0.2">
      <c r="C564" s="82" t="s">
        <v>26</v>
      </c>
      <c r="D564" s="82"/>
      <c r="G564" s="82" t="s">
        <v>27</v>
      </c>
      <c r="H564" s="82"/>
      <c r="I564" s="82"/>
    </row>
    <row r="565" spans="2:9" s="46" customFormat="1" ht="31.5" customHeight="1" thickBot="1" x14ac:dyDescent="0.2">
      <c r="B565" s="42" t="s">
        <v>21</v>
      </c>
      <c r="C565" s="42" t="s">
        <v>22</v>
      </c>
      <c r="D565" s="43" t="s">
        <v>23</v>
      </c>
      <c r="E565" s="44" t="s">
        <v>24</v>
      </c>
      <c r="F565" s="45"/>
      <c r="G565" s="42" t="s">
        <v>21</v>
      </c>
      <c r="H565" s="51" t="s">
        <v>22</v>
      </c>
      <c r="I565" s="43" t="s">
        <v>23</v>
      </c>
    </row>
    <row r="566" spans="2:9" ht="21" customHeight="1" thickBot="1" x14ac:dyDescent="0.2">
      <c r="B566" s="59"/>
      <c r="C566" s="47"/>
      <c r="D566" s="48"/>
      <c r="E566" s="47"/>
      <c r="F566" s="45"/>
      <c r="G566" s="54"/>
      <c r="H566" s="52"/>
      <c r="I566" s="60"/>
    </row>
    <row r="567" spans="2:9" ht="21" customHeight="1" thickBot="1" x14ac:dyDescent="0.2">
      <c r="B567" s="61"/>
      <c r="C567" s="49"/>
      <c r="D567" s="50"/>
      <c r="E567" s="49"/>
      <c r="F567" s="45"/>
      <c r="G567" s="55"/>
      <c r="H567" s="53"/>
      <c r="I567" s="62"/>
    </row>
    <row r="568" spans="2:9" ht="21" customHeight="1" thickBot="1" x14ac:dyDescent="0.2">
      <c r="B568" s="61"/>
      <c r="C568" s="49"/>
      <c r="D568" s="50"/>
      <c r="E568" s="49"/>
      <c r="F568" s="45"/>
      <c r="G568" s="55"/>
      <c r="H568" s="53"/>
      <c r="I568" s="62"/>
    </row>
    <row r="569" spans="2:9" ht="21" customHeight="1" thickBot="1" x14ac:dyDescent="0.2">
      <c r="B569" s="61"/>
      <c r="C569" s="49"/>
      <c r="D569" s="50"/>
      <c r="E569" s="49"/>
      <c r="F569" s="45"/>
      <c r="G569" s="55"/>
      <c r="H569" s="53"/>
      <c r="I569" s="62"/>
    </row>
    <row r="570" spans="2:9" ht="21" customHeight="1" thickBot="1" x14ac:dyDescent="0.2">
      <c r="B570" s="61"/>
      <c r="C570" s="49"/>
      <c r="D570" s="50"/>
      <c r="E570" s="49"/>
      <c r="F570" s="45"/>
      <c r="G570" s="55"/>
      <c r="H570" s="53"/>
      <c r="I570" s="62"/>
    </row>
    <row r="571" spans="2:9" ht="21" customHeight="1" thickBot="1" x14ac:dyDescent="0.2">
      <c r="B571" s="61"/>
      <c r="C571" s="49"/>
      <c r="D571" s="50"/>
      <c r="E571" s="49"/>
      <c r="F571" s="45"/>
      <c r="G571" s="55"/>
      <c r="H571" s="53"/>
      <c r="I571" s="62"/>
    </row>
    <row r="572" spans="2:9" ht="21" customHeight="1" thickBot="1" x14ac:dyDescent="0.2">
      <c r="B572" s="61"/>
      <c r="C572" s="49"/>
      <c r="D572" s="50"/>
      <c r="E572" s="49"/>
      <c r="F572" s="45"/>
      <c r="G572" s="55"/>
      <c r="H572" s="53"/>
      <c r="I572" s="62"/>
    </row>
    <row r="573" spans="2:9" ht="21" customHeight="1" thickBot="1" x14ac:dyDescent="0.2">
      <c r="B573" s="61"/>
      <c r="C573" s="49"/>
      <c r="D573" s="50"/>
      <c r="E573" s="49"/>
      <c r="F573" s="45"/>
      <c r="G573" s="55"/>
      <c r="H573" s="53"/>
      <c r="I573" s="62"/>
    </row>
    <row r="574" spans="2:9" ht="21" customHeight="1" thickBot="1" x14ac:dyDescent="0.2">
      <c r="B574" s="61"/>
      <c r="C574" s="49"/>
      <c r="D574" s="50"/>
      <c r="E574" s="49"/>
      <c r="F574" s="45"/>
      <c r="G574" s="55"/>
      <c r="H574" s="53"/>
      <c r="I574" s="62"/>
    </row>
    <row r="575" spans="2:9" ht="21" customHeight="1" thickBot="1" x14ac:dyDescent="0.2">
      <c r="B575" s="61"/>
      <c r="C575" s="49"/>
      <c r="D575" s="50"/>
      <c r="E575" s="49"/>
      <c r="F575" s="45"/>
      <c r="G575" s="55"/>
      <c r="H575" s="53"/>
      <c r="I575" s="62"/>
    </row>
    <row r="576" spans="2:9" ht="21" customHeight="1" thickBot="1" x14ac:dyDescent="0.2">
      <c r="B576" s="61"/>
      <c r="C576" s="49"/>
      <c r="D576" s="50"/>
      <c r="E576" s="49"/>
      <c r="F576" s="45"/>
      <c r="G576" s="55"/>
      <c r="H576" s="53"/>
      <c r="I576" s="62"/>
    </row>
    <row r="577" spans="2:10" ht="21" customHeight="1" thickBot="1" x14ac:dyDescent="0.2">
      <c r="B577" s="61"/>
      <c r="C577" s="49"/>
      <c r="D577" s="50"/>
      <c r="E577" s="49"/>
      <c r="F577" s="45"/>
      <c r="G577" s="55"/>
      <c r="H577" s="53"/>
      <c r="I577" s="62"/>
    </row>
    <row r="578" spans="2:10" ht="21" customHeight="1" thickBot="1" x14ac:dyDescent="0.2">
      <c r="B578" s="61"/>
      <c r="C578" s="49"/>
      <c r="D578" s="50"/>
      <c r="E578" s="49"/>
      <c r="F578" s="45"/>
      <c r="G578" s="55"/>
      <c r="H578" s="53"/>
      <c r="I578" s="62"/>
    </row>
    <row r="579" spans="2:10" ht="21" customHeight="1" thickBot="1" x14ac:dyDescent="0.2">
      <c r="B579" s="61"/>
      <c r="C579" s="49"/>
      <c r="D579" s="50"/>
      <c r="E579" s="49"/>
      <c r="F579" s="45"/>
      <c r="G579" s="55"/>
      <c r="H579" s="53"/>
      <c r="I579" s="62"/>
    </row>
    <row r="580" spans="2:10" ht="21" customHeight="1" thickBot="1" x14ac:dyDescent="0.2">
      <c r="B580" s="61"/>
      <c r="C580" s="49"/>
      <c r="D580" s="50"/>
      <c r="E580" s="49"/>
      <c r="F580" s="45"/>
      <c r="G580" s="55"/>
      <c r="H580" s="53"/>
      <c r="I580" s="62"/>
    </row>
    <row r="581" spans="2:10" ht="21" customHeight="1" thickBot="1" x14ac:dyDescent="0.2">
      <c r="B581" s="61"/>
      <c r="C581" s="49"/>
      <c r="D581" s="50"/>
      <c r="E581" s="49"/>
      <c r="F581" s="45"/>
      <c r="G581" s="55"/>
      <c r="H581" s="53"/>
      <c r="I581" s="62"/>
    </row>
    <row r="582" spans="2:10" ht="21" customHeight="1" thickBot="1" x14ac:dyDescent="0.2">
      <c r="B582" s="61"/>
      <c r="C582" s="49"/>
      <c r="D582" s="50"/>
      <c r="E582" s="49"/>
      <c r="F582" s="45"/>
      <c r="G582" s="55"/>
      <c r="H582" s="53"/>
      <c r="I582" s="62"/>
    </row>
    <row r="583" spans="2:10" ht="21" customHeight="1" thickBot="1" x14ac:dyDescent="0.2">
      <c r="B583" s="61"/>
      <c r="C583" s="49"/>
      <c r="D583" s="50"/>
      <c r="E583" s="49"/>
      <c r="F583" s="45"/>
      <c r="G583" s="55"/>
      <c r="H583" s="53"/>
      <c r="I583" s="62"/>
    </row>
    <row r="584" spans="2:10" ht="21" customHeight="1" thickBot="1" x14ac:dyDescent="0.2">
      <c r="B584" s="61"/>
      <c r="C584" s="49"/>
      <c r="D584" s="50"/>
      <c r="E584" s="49"/>
      <c r="F584" s="45"/>
      <c r="G584" s="55"/>
      <c r="H584" s="53"/>
      <c r="I584" s="62"/>
    </row>
    <row r="585" spans="2:10" s="46" customFormat="1" ht="31.5" customHeight="1" thickBot="1" x14ac:dyDescent="0.2">
      <c r="B585" s="42">
        <f>SUM(B566:B584)</f>
        <v>0</v>
      </c>
      <c r="C585" s="42"/>
      <c r="D585" s="43"/>
      <c r="E585" s="44"/>
      <c r="F585" s="45"/>
      <c r="G585" s="42">
        <f>SUM(G566:G584)</f>
        <v>0</v>
      </c>
      <c r="H585" s="51"/>
      <c r="I585" s="43"/>
    </row>
    <row r="586" spans="2:10" ht="8.25" customHeight="1" x14ac:dyDescent="0.15"/>
    <row r="587" spans="2:10" ht="24.75" customHeight="1" x14ac:dyDescent="0.15">
      <c r="E587" s="69" t="s">
        <v>31</v>
      </c>
      <c r="G587" s="2">
        <f>G585</f>
        <v>0</v>
      </c>
      <c r="H587" s="83" t="s">
        <v>28</v>
      </c>
      <c r="I587" s="83"/>
      <c r="J587" s="83"/>
    </row>
    <row r="588" spans="2:10" ht="24.75" customHeight="1" x14ac:dyDescent="0.15">
      <c r="E588" s="57"/>
      <c r="G588" s="2">
        <f>B585</f>
        <v>0</v>
      </c>
      <c r="H588" s="83" t="s">
        <v>29</v>
      </c>
      <c r="I588" s="83"/>
      <c r="J588" s="83"/>
    </row>
    <row r="589" spans="2:10" ht="24.75" customHeight="1" x14ac:dyDescent="0.15">
      <c r="G589" s="56">
        <f>(G587+التمويل!$D$29)-G588</f>
        <v>291000</v>
      </c>
      <c r="H589" s="81" t="s">
        <v>30</v>
      </c>
      <c r="I589" s="81"/>
      <c r="J589" s="81"/>
    </row>
    <row r="592" spans="2:10" ht="5.25" customHeight="1" x14ac:dyDescent="0.15"/>
    <row r="593" spans="2:9" ht="5.25" customHeight="1" x14ac:dyDescent="0.15"/>
    <row r="594" spans="2:9" x14ac:dyDescent="0.15">
      <c r="D594" s="1"/>
      <c r="G594" s="57" t="s">
        <v>1</v>
      </c>
      <c r="H594" s="58">
        <f>H563+1</f>
        <v>43941</v>
      </c>
    </row>
    <row r="595" spans="2:9" ht="15" thickBot="1" x14ac:dyDescent="0.2">
      <c r="C595" s="82" t="s">
        <v>26</v>
      </c>
      <c r="D595" s="82"/>
      <c r="G595" s="82" t="s">
        <v>27</v>
      </c>
      <c r="H595" s="82"/>
      <c r="I595" s="82"/>
    </row>
    <row r="596" spans="2:9" s="46" customFormat="1" ht="31.5" customHeight="1" thickBot="1" x14ac:dyDescent="0.2">
      <c r="B596" s="42" t="s">
        <v>21</v>
      </c>
      <c r="C596" s="42" t="s">
        <v>22</v>
      </c>
      <c r="D596" s="43" t="s">
        <v>23</v>
      </c>
      <c r="E596" s="44" t="s">
        <v>24</v>
      </c>
      <c r="F596" s="45"/>
      <c r="G596" s="42" t="s">
        <v>21</v>
      </c>
      <c r="H596" s="51" t="s">
        <v>22</v>
      </c>
      <c r="I596" s="43" t="s">
        <v>23</v>
      </c>
    </row>
    <row r="597" spans="2:9" ht="21" customHeight="1" thickBot="1" x14ac:dyDescent="0.2">
      <c r="B597" s="59"/>
      <c r="C597" s="47"/>
      <c r="D597" s="48"/>
      <c r="E597" s="47"/>
      <c r="F597" s="45"/>
      <c r="G597" s="54"/>
      <c r="H597" s="52"/>
      <c r="I597" s="60"/>
    </row>
    <row r="598" spans="2:9" ht="21" customHeight="1" thickBot="1" x14ac:dyDescent="0.2">
      <c r="B598" s="61"/>
      <c r="C598" s="49"/>
      <c r="D598" s="50"/>
      <c r="E598" s="49"/>
      <c r="F598" s="45"/>
      <c r="G598" s="55"/>
      <c r="H598" s="53"/>
      <c r="I598" s="62"/>
    </row>
    <row r="599" spans="2:9" ht="21" customHeight="1" thickBot="1" x14ac:dyDescent="0.2">
      <c r="B599" s="61"/>
      <c r="C599" s="49"/>
      <c r="D599" s="50"/>
      <c r="E599" s="49"/>
      <c r="F599" s="45"/>
      <c r="G599" s="55"/>
      <c r="H599" s="53"/>
      <c r="I599" s="62"/>
    </row>
    <row r="600" spans="2:9" ht="21" customHeight="1" thickBot="1" x14ac:dyDescent="0.2">
      <c r="B600" s="61"/>
      <c r="C600" s="49"/>
      <c r="D600" s="50"/>
      <c r="E600" s="49"/>
      <c r="F600" s="45"/>
      <c r="G600" s="55"/>
      <c r="H600" s="53"/>
      <c r="I600" s="62"/>
    </row>
    <row r="601" spans="2:9" ht="21" customHeight="1" thickBot="1" x14ac:dyDescent="0.2">
      <c r="B601" s="61"/>
      <c r="C601" s="49"/>
      <c r="D601" s="50"/>
      <c r="E601" s="49"/>
      <c r="F601" s="45"/>
      <c r="G601" s="55"/>
      <c r="H601" s="53"/>
      <c r="I601" s="62"/>
    </row>
    <row r="602" spans="2:9" ht="21" customHeight="1" thickBot="1" x14ac:dyDescent="0.2">
      <c r="B602" s="61"/>
      <c r="C602" s="49"/>
      <c r="D602" s="50"/>
      <c r="E602" s="49"/>
      <c r="F602" s="45"/>
      <c r="G602" s="55"/>
      <c r="H602" s="53"/>
      <c r="I602" s="62"/>
    </row>
    <row r="603" spans="2:9" ht="21" customHeight="1" thickBot="1" x14ac:dyDescent="0.2">
      <c r="B603" s="61"/>
      <c r="C603" s="49"/>
      <c r="D603" s="50"/>
      <c r="E603" s="49"/>
      <c r="F603" s="45"/>
      <c r="G603" s="55"/>
      <c r="H603" s="53"/>
      <c r="I603" s="62"/>
    </row>
    <row r="604" spans="2:9" ht="21" customHeight="1" thickBot="1" x14ac:dyDescent="0.2">
      <c r="B604" s="61"/>
      <c r="C604" s="49"/>
      <c r="D604" s="50"/>
      <c r="E604" s="49"/>
      <c r="F604" s="45"/>
      <c r="G604" s="55"/>
      <c r="H604" s="53"/>
      <c r="I604" s="62"/>
    </row>
    <row r="605" spans="2:9" ht="21" customHeight="1" thickBot="1" x14ac:dyDescent="0.2">
      <c r="B605" s="61"/>
      <c r="C605" s="49"/>
      <c r="D605" s="50"/>
      <c r="E605" s="49"/>
      <c r="F605" s="45"/>
      <c r="G605" s="55"/>
      <c r="H605" s="53"/>
      <c r="I605" s="62"/>
    </row>
    <row r="606" spans="2:9" ht="21" customHeight="1" thickBot="1" x14ac:dyDescent="0.2">
      <c r="B606" s="61"/>
      <c r="C606" s="49"/>
      <c r="D606" s="50"/>
      <c r="E606" s="49"/>
      <c r="F606" s="45"/>
      <c r="G606" s="55"/>
      <c r="H606" s="53"/>
      <c r="I606" s="62"/>
    </row>
    <row r="607" spans="2:9" ht="21" customHeight="1" thickBot="1" x14ac:dyDescent="0.2">
      <c r="B607" s="61"/>
      <c r="C607" s="49"/>
      <c r="D607" s="50"/>
      <c r="E607" s="49"/>
      <c r="F607" s="45"/>
      <c r="G607" s="55"/>
      <c r="H607" s="53"/>
      <c r="I607" s="62"/>
    </row>
    <row r="608" spans="2:9" ht="21" customHeight="1" thickBot="1" x14ac:dyDescent="0.2">
      <c r="B608" s="61"/>
      <c r="C608" s="49"/>
      <c r="D608" s="50"/>
      <c r="E608" s="49"/>
      <c r="F608" s="45"/>
      <c r="G608" s="55"/>
      <c r="H608" s="53"/>
      <c r="I608" s="62"/>
    </row>
    <row r="609" spans="2:10" ht="21" customHeight="1" thickBot="1" x14ac:dyDescent="0.2">
      <c r="B609" s="61"/>
      <c r="C609" s="49"/>
      <c r="D609" s="50"/>
      <c r="E609" s="49"/>
      <c r="F609" s="45"/>
      <c r="G609" s="55"/>
      <c r="H609" s="53"/>
      <c r="I609" s="62"/>
    </row>
    <row r="610" spans="2:10" ht="21" customHeight="1" thickBot="1" x14ac:dyDescent="0.2">
      <c r="B610" s="61"/>
      <c r="C610" s="49"/>
      <c r="D610" s="50"/>
      <c r="E610" s="49"/>
      <c r="F610" s="45"/>
      <c r="G610" s="55"/>
      <c r="H610" s="53"/>
      <c r="I610" s="62"/>
    </row>
    <row r="611" spans="2:10" ht="21" customHeight="1" thickBot="1" x14ac:dyDescent="0.2">
      <c r="B611" s="61"/>
      <c r="C611" s="49"/>
      <c r="D611" s="50"/>
      <c r="E611" s="49"/>
      <c r="F611" s="45"/>
      <c r="G611" s="55"/>
      <c r="H611" s="53"/>
      <c r="I611" s="62"/>
    </row>
    <row r="612" spans="2:10" ht="21" customHeight="1" thickBot="1" x14ac:dyDescent="0.2">
      <c r="B612" s="61"/>
      <c r="C612" s="49"/>
      <c r="D612" s="50"/>
      <c r="E612" s="49"/>
      <c r="F612" s="45"/>
      <c r="G612" s="55"/>
      <c r="H612" s="53"/>
      <c r="I612" s="62"/>
    </row>
    <row r="613" spans="2:10" ht="21" customHeight="1" thickBot="1" x14ac:dyDescent="0.2">
      <c r="B613" s="61"/>
      <c r="C613" s="49"/>
      <c r="D613" s="50"/>
      <c r="E613" s="49"/>
      <c r="F613" s="45"/>
      <c r="G613" s="55"/>
      <c r="H613" s="53"/>
      <c r="I613" s="62"/>
    </row>
    <row r="614" spans="2:10" ht="21" customHeight="1" thickBot="1" x14ac:dyDescent="0.2">
      <c r="B614" s="61"/>
      <c r="C614" s="49"/>
      <c r="D614" s="50"/>
      <c r="E614" s="49"/>
      <c r="F614" s="45"/>
      <c r="G614" s="55"/>
      <c r="H614" s="53"/>
      <c r="I614" s="62"/>
    </row>
    <row r="615" spans="2:10" ht="21" customHeight="1" thickBot="1" x14ac:dyDescent="0.2">
      <c r="B615" s="61"/>
      <c r="C615" s="49"/>
      <c r="D615" s="50"/>
      <c r="E615" s="49"/>
      <c r="F615" s="45"/>
      <c r="G615" s="55"/>
      <c r="H615" s="53"/>
      <c r="I615" s="62"/>
    </row>
    <row r="616" spans="2:10" s="46" customFormat="1" ht="31.5" customHeight="1" thickBot="1" x14ac:dyDescent="0.2">
      <c r="B616" s="42">
        <f>SUM(B597:B615)</f>
        <v>0</v>
      </c>
      <c r="C616" s="42"/>
      <c r="D616" s="43"/>
      <c r="E616" s="44"/>
      <c r="F616" s="45"/>
      <c r="G616" s="42">
        <f>SUM(G597:G615)</f>
        <v>0</v>
      </c>
      <c r="H616" s="51"/>
      <c r="I616" s="43"/>
    </row>
    <row r="617" spans="2:10" ht="8.25" customHeight="1" x14ac:dyDescent="0.15"/>
    <row r="618" spans="2:10" ht="24.75" customHeight="1" x14ac:dyDescent="0.15">
      <c r="E618" s="69" t="s">
        <v>31</v>
      </c>
      <c r="G618" s="2">
        <f>G616</f>
        <v>0</v>
      </c>
      <c r="H618" s="83" t="s">
        <v>28</v>
      </c>
      <c r="I618" s="83"/>
      <c r="J618" s="83"/>
    </row>
    <row r="619" spans="2:10" ht="24.75" customHeight="1" x14ac:dyDescent="0.15">
      <c r="E619" s="57"/>
      <c r="G619" s="2">
        <f>B616</f>
        <v>0</v>
      </c>
      <c r="H619" s="83" t="s">
        <v>29</v>
      </c>
      <c r="I619" s="83"/>
      <c r="J619" s="83"/>
    </row>
    <row r="620" spans="2:10" ht="24.75" customHeight="1" x14ac:dyDescent="0.15">
      <c r="G620" s="56">
        <f>(G618+التمويل!$D$29)-G619</f>
        <v>291000</v>
      </c>
      <c r="H620" s="81" t="s">
        <v>30</v>
      </c>
      <c r="I620" s="81"/>
      <c r="J620" s="81"/>
    </row>
    <row r="623" spans="2:10" ht="5.25" customHeight="1" x14ac:dyDescent="0.15"/>
    <row r="624" spans="2:10" ht="5.25" customHeight="1" x14ac:dyDescent="0.15"/>
    <row r="625" spans="2:9" x14ac:dyDescent="0.15">
      <c r="D625" s="1"/>
      <c r="G625" s="57" t="s">
        <v>1</v>
      </c>
      <c r="H625" s="58">
        <f>H594+1</f>
        <v>43942</v>
      </c>
    </row>
    <row r="626" spans="2:9" ht="15" thickBot="1" x14ac:dyDescent="0.2">
      <c r="C626" s="82" t="s">
        <v>26</v>
      </c>
      <c r="D626" s="82"/>
      <c r="G626" s="82" t="s">
        <v>27</v>
      </c>
      <c r="H626" s="82"/>
      <c r="I626" s="82"/>
    </row>
    <row r="627" spans="2:9" s="46" customFormat="1" ht="31.5" customHeight="1" thickBot="1" x14ac:dyDescent="0.2">
      <c r="B627" s="42" t="s">
        <v>21</v>
      </c>
      <c r="C627" s="42" t="s">
        <v>22</v>
      </c>
      <c r="D627" s="43" t="s">
        <v>23</v>
      </c>
      <c r="E627" s="44" t="s">
        <v>24</v>
      </c>
      <c r="F627" s="45"/>
      <c r="G627" s="42" t="s">
        <v>21</v>
      </c>
      <c r="H627" s="51" t="s">
        <v>22</v>
      </c>
      <c r="I627" s="43" t="s">
        <v>23</v>
      </c>
    </row>
    <row r="628" spans="2:9" ht="21" customHeight="1" thickBot="1" x14ac:dyDescent="0.2">
      <c r="B628" s="59"/>
      <c r="C628" s="47"/>
      <c r="D628" s="48"/>
      <c r="E628" s="47"/>
      <c r="F628" s="45"/>
      <c r="G628" s="54"/>
      <c r="H628" s="52"/>
      <c r="I628" s="60"/>
    </row>
    <row r="629" spans="2:9" ht="21" customHeight="1" thickBot="1" x14ac:dyDescent="0.2">
      <c r="B629" s="61"/>
      <c r="C629" s="49"/>
      <c r="D629" s="50"/>
      <c r="E629" s="49"/>
      <c r="F629" s="45"/>
      <c r="G629" s="55"/>
      <c r="H629" s="53"/>
      <c r="I629" s="62"/>
    </row>
    <row r="630" spans="2:9" ht="21" customHeight="1" thickBot="1" x14ac:dyDescent="0.2">
      <c r="B630" s="61"/>
      <c r="C630" s="49"/>
      <c r="D630" s="50"/>
      <c r="E630" s="49"/>
      <c r="F630" s="45"/>
      <c r="G630" s="55"/>
      <c r="H630" s="53"/>
      <c r="I630" s="62"/>
    </row>
    <row r="631" spans="2:9" ht="21" customHeight="1" thickBot="1" x14ac:dyDescent="0.2">
      <c r="B631" s="61"/>
      <c r="C631" s="49"/>
      <c r="D631" s="50"/>
      <c r="E631" s="49"/>
      <c r="F631" s="45"/>
      <c r="G631" s="55"/>
      <c r="H631" s="53"/>
      <c r="I631" s="62"/>
    </row>
    <row r="632" spans="2:9" ht="21" customHeight="1" thickBot="1" x14ac:dyDescent="0.2">
      <c r="B632" s="61"/>
      <c r="C632" s="49"/>
      <c r="D632" s="50"/>
      <c r="E632" s="49"/>
      <c r="F632" s="45"/>
      <c r="G632" s="55"/>
      <c r="H632" s="53"/>
      <c r="I632" s="62"/>
    </row>
    <row r="633" spans="2:9" ht="21" customHeight="1" thickBot="1" x14ac:dyDescent="0.2">
      <c r="B633" s="61"/>
      <c r="C633" s="49"/>
      <c r="D633" s="50"/>
      <c r="E633" s="49"/>
      <c r="F633" s="45"/>
      <c r="G633" s="55"/>
      <c r="H633" s="53"/>
      <c r="I633" s="62"/>
    </row>
    <row r="634" spans="2:9" ht="21" customHeight="1" thickBot="1" x14ac:dyDescent="0.2">
      <c r="B634" s="61"/>
      <c r="C634" s="49"/>
      <c r="D634" s="50"/>
      <c r="E634" s="49"/>
      <c r="F634" s="45"/>
      <c r="G634" s="55"/>
      <c r="H634" s="53"/>
      <c r="I634" s="62"/>
    </row>
    <row r="635" spans="2:9" ht="21" customHeight="1" thickBot="1" x14ac:dyDescent="0.2">
      <c r="B635" s="61"/>
      <c r="C635" s="49"/>
      <c r="D635" s="50"/>
      <c r="E635" s="49"/>
      <c r="F635" s="45"/>
      <c r="G635" s="55"/>
      <c r="H635" s="53"/>
      <c r="I635" s="62"/>
    </row>
    <row r="636" spans="2:9" ht="21" customHeight="1" thickBot="1" x14ac:dyDescent="0.2">
      <c r="B636" s="61"/>
      <c r="C636" s="49"/>
      <c r="D636" s="50"/>
      <c r="E636" s="49"/>
      <c r="F636" s="45"/>
      <c r="G636" s="55"/>
      <c r="H636" s="53"/>
      <c r="I636" s="62"/>
    </row>
    <row r="637" spans="2:9" ht="21" customHeight="1" thickBot="1" x14ac:dyDescent="0.2">
      <c r="B637" s="61"/>
      <c r="C637" s="49"/>
      <c r="D637" s="50"/>
      <c r="E637" s="49"/>
      <c r="F637" s="45"/>
      <c r="G637" s="55"/>
      <c r="H637" s="53"/>
      <c r="I637" s="62"/>
    </row>
    <row r="638" spans="2:9" ht="21" customHeight="1" thickBot="1" x14ac:dyDescent="0.2">
      <c r="B638" s="61"/>
      <c r="C638" s="49"/>
      <c r="D638" s="50"/>
      <c r="E638" s="49"/>
      <c r="F638" s="45"/>
      <c r="G638" s="55"/>
      <c r="H638" s="53"/>
      <c r="I638" s="62"/>
    </row>
    <row r="639" spans="2:9" ht="21" customHeight="1" thickBot="1" x14ac:dyDescent="0.2">
      <c r="B639" s="61"/>
      <c r="C639" s="49"/>
      <c r="D639" s="50"/>
      <c r="E639" s="49"/>
      <c r="F639" s="45"/>
      <c r="G639" s="55"/>
      <c r="H639" s="53"/>
      <c r="I639" s="62"/>
    </row>
    <row r="640" spans="2:9" ht="21" customHeight="1" thickBot="1" x14ac:dyDescent="0.2">
      <c r="B640" s="61"/>
      <c r="C640" s="49"/>
      <c r="D640" s="50"/>
      <c r="E640" s="49"/>
      <c r="F640" s="45"/>
      <c r="G640" s="55"/>
      <c r="H640" s="53"/>
      <c r="I640" s="62"/>
    </row>
    <row r="641" spans="2:10" ht="21" customHeight="1" thickBot="1" x14ac:dyDescent="0.2">
      <c r="B641" s="61"/>
      <c r="C641" s="49"/>
      <c r="D641" s="50"/>
      <c r="E641" s="49"/>
      <c r="F641" s="45"/>
      <c r="G641" s="55"/>
      <c r="H641" s="53"/>
      <c r="I641" s="62"/>
    </row>
    <row r="642" spans="2:10" ht="21" customHeight="1" thickBot="1" x14ac:dyDescent="0.2">
      <c r="B642" s="61"/>
      <c r="C642" s="49"/>
      <c r="D642" s="50"/>
      <c r="E642" s="49"/>
      <c r="F642" s="45"/>
      <c r="G642" s="55"/>
      <c r="H642" s="53"/>
      <c r="I642" s="62"/>
    </row>
    <row r="643" spans="2:10" ht="21" customHeight="1" thickBot="1" x14ac:dyDescent="0.2">
      <c r="B643" s="61"/>
      <c r="C643" s="49"/>
      <c r="D643" s="50"/>
      <c r="E643" s="49"/>
      <c r="F643" s="45"/>
      <c r="G643" s="55"/>
      <c r="H643" s="53"/>
      <c r="I643" s="62"/>
    </row>
    <row r="644" spans="2:10" ht="21" customHeight="1" thickBot="1" x14ac:dyDescent="0.2">
      <c r="B644" s="61"/>
      <c r="C644" s="49"/>
      <c r="D644" s="50"/>
      <c r="E644" s="49"/>
      <c r="F644" s="45"/>
      <c r="G644" s="55"/>
      <c r="H644" s="53"/>
      <c r="I644" s="62"/>
    </row>
    <row r="645" spans="2:10" ht="21" customHeight="1" thickBot="1" x14ac:dyDescent="0.2">
      <c r="B645" s="61"/>
      <c r="C645" s="49"/>
      <c r="D645" s="50"/>
      <c r="E645" s="49"/>
      <c r="F645" s="45"/>
      <c r="G645" s="55"/>
      <c r="H645" s="53"/>
      <c r="I645" s="62"/>
    </row>
    <row r="646" spans="2:10" ht="21" customHeight="1" thickBot="1" x14ac:dyDescent="0.2">
      <c r="B646" s="61"/>
      <c r="C646" s="49"/>
      <c r="D646" s="50"/>
      <c r="E646" s="49"/>
      <c r="F646" s="45"/>
      <c r="G646" s="55"/>
      <c r="H646" s="53"/>
      <c r="I646" s="62"/>
    </row>
    <row r="647" spans="2:10" s="46" customFormat="1" ht="31.5" customHeight="1" thickBot="1" x14ac:dyDescent="0.2">
      <c r="B647" s="42">
        <f>SUM(B628:B646)</f>
        <v>0</v>
      </c>
      <c r="C647" s="42"/>
      <c r="D647" s="43"/>
      <c r="E647" s="44"/>
      <c r="F647" s="45"/>
      <c r="G647" s="42">
        <f>SUM(G628:G646)</f>
        <v>0</v>
      </c>
      <c r="H647" s="51"/>
      <c r="I647" s="43"/>
    </row>
    <row r="648" spans="2:10" ht="8.25" customHeight="1" x14ac:dyDescent="0.15"/>
    <row r="649" spans="2:10" ht="24.75" customHeight="1" x14ac:dyDescent="0.15">
      <c r="E649" s="69" t="s">
        <v>31</v>
      </c>
      <c r="G649" s="2">
        <f>G647</f>
        <v>0</v>
      </c>
      <c r="H649" s="83" t="s">
        <v>28</v>
      </c>
      <c r="I649" s="83"/>
      <c r="J649" s="83"/>
    </row>
    <row r="650" spans="2:10" ht="24.75" customHeight="1" x14ac:dyDescent="0.15">
      <c r="E650" s="57"/>
      <c r="G650" s="2">
        <f>B647</f>
        <v>0</v>
      </c>
      <c r="H650" s="83" t="s">
        <v>29</v>
      </c>
      <c r="I650" s="83"/>
      <c r="J650" s="83"/>
    </row>
    <row r="651" spans="2:10" ht="24.75" customHeight="1" x14ac:dyDescent="0.15">
      <c r="G651" s="56">
        <f>(G649+التمويل!$D$29)-G650</f>
        <v>291000</v>
      </c>
      <c r="H651" s="81" t="s">
        <v>30</v>
      </c>
      <c r="I651" s="81"/>
      <c r="J651" s="81"/>
    </row>
    <row r="654" spans="2:10" ht="5.25" customHeight="1" x14ac:dyDescent="0.15"/>
    <row r="655" spans="2:10" ht="5.25" customHeight="1" x14ac:dyDescent="0.15"/>
    <row r="656" spans="2:10" x14ac:dyDescent="0.15">
      <c r="D656" s="1"/>
      <c r="G656" s="57" t="s">
        <v>1</v>
      </c>
      <c r="H656" s="58">
        <f>H625+1</f>
        <v>43943</v>
      </c>
    </row>
    <row r="657" spans="2:9" ht="15" thickBot="1" x14ac:dyDescent="0.2">
      <c r="C657" s="82" t="s">
        <v>26</v>
      </c>
      <c r="D657" s="82"/>
      <c r="G657" s="82" t="s">
        <v>27</v>
      </c>
      <c r="H657" s="82"/>
      <c r="I657" s="82"/>
    </row>
    <row r="658" spans="2:9" s="46" customFormat="1" ht="31.5" customHeight="1" thickBot="1" x14ac:dyDescent="0.2">
      <c r="B658" s="42" t="s">
        <v>21</v>
      </c>
      <c r="C658" s="42" t="s">
        <v>22</v>
      </c>
      <c r="D658" s="43" t="s">
        <v>23</v>
      </c>
      <c r="E658" s="44" t="s">
        <v>24</v>
      </c>
      <c r="F658" s="45"/>
      <c r="G658" s="42" t="s">
        <v>21</v>
      </c>
      <c r="H658" s="51" t="s">
        <v>22</v>
      </c>
      <c r="I658" s="43" t="s">
        <v>23</v>
      </c>
    </row>
    <row r="659" spans="2:9" ht="21" customHeight="1" thickBot="1" x14ac:dyDescent="0.2">
      <c r="B659" s="59"/>
      <c r="C659" s="47"/>
      <c r="D659" s="48"/>
      <c r="E659" s="47"/>
      <c r="F659" s="45"/>
      <c r="G659" s="54"/>
      <c r="H659" s="52"/>
      <c r="I659" s="60"/>
    </row>
    <row r="660" spans="2:9" ht="21" customHeight="1" thickBot="1" x14ac:dyDescent="0.2">
      <c r="B660" s="61"/>
      <c r="C660" s="49"/>
      <c r="D660" s="50"/>
      <c r="E660" s="49"/>
      <c r="F660" s="45"/>
      <c r="G660" s="55"/>
      <c r="H660" s="53"/>
      <c r="I660" s="62"/>
    </row>
    <row r="661" spans="2:9" ht="21" customHeight="1" thickBot="1" x14ac:dyDescent="0.2">
      <c r="B661" s="61"/>
      <c r="C661" s="49"/>
      <c r="D661" s="50"/>
      <c r="E661" s="49"/>
      <c r="F661" s="45"/>
      <c r="G661" s="55"/>
      <c r="H661" s="53"/>
      <c r="I661" s="62"/>
    </row>
    <row r="662" spans="2:9" ht="21" customHeight="1" thickBot="1" x14ac:dyDescent="0.2">
      <c r="B662" s="61"/>
      <c r="C662" s="49"/>
      <c r="D662" s="50"/>
      <c r="E662" s="49"/>
      <c r="F662" s="45"/>
      <c r="G662" s="55"/>
      <c r="H662" s="53"/>
      <c r="I662" s="62"/>
    </row>
    <row r="663" spans="2:9" ht="21" customHeight="1" thickBot="1" x14ac:dyDescent="0.2">
      <c r="B663" s="61"/>
      <c r="C663" s="49"/>
      <c r="D663" s="50"/>
      <c r="E663" s="49"/>
      <c r="F663" s="45"/>
      <c r="G663" s="55"/>
      <c r="H663" s="53"/>
      <c r="I663" s="62"/>
    </row>
    <row r="664" spans="2:9" ht="21" customHeight="1" thickBot="1" x14ac:dyDescent="0.2">
      <c r="B664" s="61"/>
      <c r="C664" s="49"/>
      <c r="D664" s="50"/>
      <c r="E664" s="49"/>
      <c r="F664" s="45"/>
      <c r="G664" s="55"/>
      <c r="H664" s="53"/>
      <c r="I664" s="62"/>
    </row>
    <row r="665" spans="2:9" ht="21" customHeight="1" thickBot="1" x14ac:dyDescent="0.2">
      <c r="B665" s="61"/>
      <c r="C665" s="49"/>
      <c r="D665" s="50"/>
      <c r="E665" s="49"/>
      <c r="F665" s="45"/>
      <c r="G665" s="55"/>
      <c r="H665" s="53"/>
      <c r="I665" s="62"/>
    </row>
    <row r="666" spans="2:9" ht="21" customHeight="1" thickBot="1" x14ac:dyDescent="0.2">
      <c r="B666" s="61"/>
      <c r="C666" s="49"/>
      <c r="D666" s="50"/>
      <c r="E666" s="49"/>
      <c r="F666" s="45"/>
      <c r="G666" s="55"/>
      <c r="H666" s="53"/>
      <c r="I666" s="62"/>
    </row>
    <row r="667" spans="2:9" ht="21" customHeight="1" thickBot="1" x14ac:dyDescent="0.2">
      <c r="B667" s="61"/>
      <c r="C667" s="49"/>
      <c r="D667" s="50"/>
      <c r="E667" s="49"/>
      <c r="F667" s="45"/>
      <c r="G667" s="55"/>
      <c r="H667" s="53"/>
      <c r="I667" s="62"/>
    </row>
    <row r="668" spans="2:9" ht="21" customHeight="1" thickBot="1" x14ac:dyDescent="0.2">
      <c r="B668" s="61"/>
      <c r="C668" s="49"/>
      <c r="D668" s="50"/>
      <c r="E668" s="49"/>
      <c r="F668" s="45"/>
      <c r="G668" s="55"/>
      <c r="H668" s="53"/>
      <c r="I668" s="62"/>
    </row>
    <row r="669" spans="2:9" ht="21" customHeight="1" thickBot="1" x14ac:dyDescent="0.2">
      <c r="B669" s="61"/>
      <c r="C669" s="49"/>
      <c r="D669" s="50"/>
      <c r="E669" s="49"/>
      <c r="F669" s="45"/>
      <c r="G669" s="55"/>
      <c r="H669" s="53"/>
      <c r="I669" s="62"/>
    </row>
    <row r="670" spans="2:9" ht="21" customHeight="1" thickBot="1" x14ac:dyDescent="0.2">
      <c r="B670" s="61"/>
      <c r="C670" s="49"/>
      <c r="D670" s="50"/>
      <c r="E670" s="49"/>
      <c r="F670" s="45"/>
      <c r="G670" s="55"/>
      <c r="H670" s="53"/>
      <c r="I670" s="62"/>
    </row>
    <row r="671" spans="2:9" ht="21" customHeight="1" thickBot="1" x14ac:dyDescent="0.2">
      <c r="B671" s="61"/>
      <c r="C671" s="49"/>
      <c r="D671" s="50"/>
      <c r="E671" s="49"/>
      <c r="F671" s="45"/>
      <c r="G671" s="55"/>
      <c r="H671" s="53"/>
      <c r="I671" s="62"/>
    </row>
    <row r="672" spans="2:9" ht="21" customHeight="1" thickBot="1" x14ac:dyDescent="0.2">
      <c r="B672" s="61"/>
      <c r="C672" s="49"/>
      <c r="D672" s="50"/>
      <c r="E672" s="49"/>
      <c r="F672" s="45"/>
      <c r="G672" s="55"/>
      <c r="H672" s="53"/>
      <c r="I672" s="62"/>
    </row>
    <row r="673" spans="2:10" ht="21" customHeight="1" thickBot="1" x14ac:dyDescent="0.2">
      <c r="B673" s="61"/>
      <c r="C673" s="49"/>
      <c r="D673" s="50"/>
      <c r="E673" s="49"/>
      <c r="F673" s="45"/>
      <c r="G673" s="55"/>
      <c r="H673" s="53"/>
      <c r="I673" s="62"/>
    </row>
    <row r="674" spans="2:10" ht="21" customHeight="1" thickBot="1" x14ac:dyDescent="0.2">
      <c r="B674" s="61"/>
      <c r="C674" s="49"/>
      <c r="D674" s="50"/>
      <c r="E674" s="49"/>
      <c r="F674" s="45"/>
      <c r="G674" s="55"/>
      <c r="H674" s="53"/>
      <c r="I674" s="62"/>
    </row>
    <row r="675" spans="2:10" ht="21" customHeight="1" thickBot="1" x14ac:dyDescent="0.2">
      <c r="B675" s="61"/>
      <c r="C675" s="49"/>
      <c r="D675" s="50"/>
      <c r="E675" s="49"/>
      <c r="F675" s="45"/>
      <c r="G675" s="55"/>
      <c r="H675" s="53"/>
      <c r="I675" s="62"/>
    </row>
    <row r="676" spans="2:10" ht="21" customHeight="1" thickBot="1" x14ac:dyDescent="0.2">
      <c r="B676" s="61"/>
      <c r="C676" s="49"/>
      <c r="D676" s="50"/>
      <c r="E676" s="49"/>
      <c r="F676" s="45"/>
      <c r="G676" s="55"/>
      <c r="H676" s="53"/>
      <c r="I676" s="62"/>
    </row>
    <row r="677" spans="2:10" ht="21" customHeight="1" thickBot="1" x14ac:dyDescent="0.2">
      <c r="B677" s="61"/>
      <c r="C677" s="49"/>
      <c r="D677" s="50"/>
      <c r="E677" s="49"/>
      <c r="F677" s="45"/>
      <c r="G677" s="55"/>
      <c r="H677" s="53"/>
      <c r="I677" s="62"/>
    </row>
    <row r="678" spans="2:10" s="46" customFormat="1" ht="31.5" customHeight="1" thickBot="1" x14ac:dyDescent="0.2">
      <c r="B678" s="42">
        <f>SUM(B659:B677)</f>
        <v>0</v>
      </c>
      <c r="C678" s="42"/>
      <c r="D678" s="43"/>
      <c r="E678" s="44"/>
      <c r="F678" s="45"/>
      <c r="G678" s="42">
        <f>SUM(G659:G677)</f>
        <v>0</v>
      </c>
      <c r="H678" s="51"/>
      <c r="I678" s="43"/>
    </row>
    <row r="679" spans="2:10" ht="8.25" customHeight="1" x14ac:dyDescent="0.15"/>
    <row r="680" spans="2:10" ht="24.75" customHeight="1" x14ac:dyDescent="0.15">
      <c r="E680" s="69" t="s">
        <v>31</v>
      </c>
      <c r="G680" s="2">
        <f>G678</f>
        <v>0</v>
      </c>
      <c r="H680" s="83" t="s">
        <v>28</v>
      </c>
      <c r="I680" s="83"/>
      <c r="J680" s="83"/>
    </row>
    <row r="681" spans="2:10" ht="24.75" customHeight="1" x14ac:dyDescent="0.15">
      <c r="E681" s="57"/>
      <c r="G681" s="2">
        <f>B678</f>
        <v>0</v>
      </c>
      <c r="H681" s="83" t="s">
        <v>29</v>
      </c>
      <c r="I681" s="83"/>
      <c r="J681" s="83"/>
    </row>
    <row r="682" spans="2:10" ht="24.75" customHeight="1" x14ac:dyDescent="0.15">
      <c r="G682" s="56">
        <f>(G680+التمويل!$D$29)-G681</f>
        <v>291000</v>
      </c>
      <c r="H682" s="81" t="s">
        <v>30</v>
      </c>
      <c r="I682" s="81"/>
      <c r="J682" s="81"/>
    </row>
    <row r="685" spans="2:10" ht="5.25" customHeight="1" x14ac:dyDescent="0.15"/>
    <row r="686" spans="2:10" ht="5.25" customHeight="1" x14ac:dyDescent="0.15"/>
    <row r="687" spans="2:10" x14ac:dyDescent="0.15">
      <c r="D687" s="1"/>
      <c r="G687" s="57" t="s">
        <v>1</v>
      </c>
      <c r="H687" s="58">
        <f>H656+1</f>
        <v>43944</v>
      </c>
    </row>
    <row r="688" spans="2:10" ht="15" thickBot="1" x14ac:dyDescent="0.2">
      <c r="C688" s="82" t="s">
        <v>26</v>
      </c>
      <c r="D688" s="82"/>
      <c r="G688" s="82" t="s">
        <v>27</v>
      </c>
      <c r="H688" s="82"/>
      <c r="I688" s="82"/>
    </row>
    <row r="689" spans="2:9" s="46" customFormat="1" ht="31.5" customHeight="1" thickBot="1" x14ac:dyDescent="0.2">
      <c r="B689" s="42" t="s">
        <v>21</v>
      </c>
      <c r="C689" s="42" t="s">
        <v>22</v>
      </c>
      <c r="D689" s="43" t="s">
        <v>23</v>
      </c>
      <c r="E689" s="44" t="s">
        <v>24</v>
      </c>
      <c r="F689" s="45"/>
      <c r="G689" s="42" t="s">
        <v>21</v>
      </c>
      <c r="H689" s="51" t="s">
        <v>22</v>
      </c>
      <c r="I689" s="43" t="s">
        <v>23</v>
      </c>
    </row>
    <row r="690" spans="2:9" ht="21" customHeight="1" thickBot="1" x14ac:dyDescent="0.2">
      <c r="B690" s="59"/>
      <c r="C690" s="47"/>
      <c r="D690" s="48"/>
      <c r="E690" s="47"/>
      <c r="F690" s="45"/>
      <c r="G690" s="54"/>
      <c r="H690" s="52"/>
      <c r="I690" s="60"/>
    </row>
    <row r="691" spans="2:9" ht="21" customHeight="1" thickBot="1" x14ac:dyDescent="0.2">
      <c r="B691" s="61"/>
      <c r="C691" s="49"/>
      <c r="D691" s="50"/>
      <c r="E691" s="49"/>
      <c r="F691" s="45"/>
      <c r="G691" s="55"/>
      <c r="H691" s="53"/>
      <c r="I691" s="62"/>
    </row>
    <row r="692" spans="2:9" ht="21" customHeight="1" thickBot="1" x14ac:dyDescent="0.2">
      <c r="B692" s="61"/>
      <c r="C692" s="49"/>
      <c r="D692" s="50"/>
      <c r="E692" s="49"/>
      <c r="F692" s="45"/>
      <c r="G692" s="55"/>
      <c r="H692" s="53"/>
      <c r="I692" s="62"/>
    </row>
    <row r="693" spans="2:9" ht="21" customHeight="1" thickBot="1" x14ac:dyDescent="0.2">
      <c r="B693" s="61"/>
      <c r="C693" s="49"/>
      <c r="D693" s="50"/>
      <c r="E693" s="49"/>
      <c r="F693" s="45"/>
      <c r="G693" s="55"/>
      <c r="H693" s="53"/>
      <c r="I693" s="62"/>
    </row>
    <row r="694" spans="2:9" ht="21" customHeight="1" thickBot="1" x14ac:dyDescent="0.2">
      <c r="B694" s="61"/>
      <c r="C694" s="49"/>
      <c r="D694" s="50"/>
      <c r="E694" s="49"/>
      <c r="F694" s="45"/>
      <c r="G694" s="55"/>
      <c r="H694" s="53"/>
      <c r="I694" s="62"/>
    </row>
    <row r="695" spans="2:9" ht="21" customHeight="1" thickBot="1" x14ac:dyDescent="0.2">
      <c r="B695" s="61"/>
      <c r="C695" s="49"/>
      <c r="D695" s="50"/>
      <c r="E695" s="49"/>
      <c r="F695" s="45"/>
      <c r="G695" s="55"/>
      <c r="H695" s="53"/>
      <c r="I695" s="62"/>
    </row>
    <row r="696" spans="2:9" ht="21" customHeight="1" thickBot="1" x14ac:dyDescent="0.2">
      <c r="B696" s="61"/>
      <c r="C696" s="49"/>
      <c r="D696" s="50"/>
      <c r="E696" s="49"/>
      <c r="F696" s="45"/>
      <c r="G696" s="55"/>
      <c r="H696" s="53"/>
      <c r="I696" s="62"/>
    </row>
    <row r="697" spans="2:9" ht="21" customHeight="1" thickBot="1" x14ac:dyDescent="0.2">
      <c r="B697" s="61"/>
      <c r="C697" s="49"/>
      <c r="D697" s="50"/>
      <c r="E697" s="49"/>
      <c r="F697" s="45"/>
      <c r="G697" s="55"/>
      <c r="H697" s="53"/>
      <c r="I697" s="62"/>
    </row>
    <row r="698" spans="2:9" ht="21" customHeight="1" thickBot="1" x14ac:dyDescent="0.2">
      <c r="B698" s="61"/>
      <c r="C698" s="49"/>
      <c r="D698" s="50"/>
      <c r="E698" s="49"/>
      <c r="F698" s="45"/>
      <c r="G698" s="55"/>
      <c r="H698" s="53"/>
      <c r="I698" s="62"/>
    </row>
    <row r="699" spans="2:9" ht="21" customHeight="1" thickBot="1" x14ac:dyDescent="0.2">
      <c r="B699" s="61"/>
      <c r="C699" s="49"/>
      <c r="D699" s="50"/>
      <c r="E699" s="49"/>
      <c r="F699" s="45"/>
      <c r="G699" s="55"/>
      <c r="H699" s="53"/>
      <c r="I699" s="62"/>
    </row>
    <row r="700" spans="2:9" ht="21" customHeight="1" thickBot="1" x14ac:dyDescent="0.2">
      <c r="B700" s="61"/>
      <c r="C700" s="49"/>
      <c r="D700" s="50"/>
      <c r="E700" s="49"/>
      <c r="F700" s="45"/>
      <c r="G700" s="55"/>
      <c r="H700" s="53"/>
      <c r="I700" s="62"/>
    </row>
    <row r="701" spans="2:9" ht="21" customHeight="1" thickBot="1" x14ac:dyDescent="0.2">
      <c r="B701" s="61"/>
      <c r="C701" s="49"/>
      <c r="D701" s="50"/>
      <c r="E701" s="49"/>
      <c r="F701" s="45"/>
      <c r="G701" s="55"/>
      <c r="H701" s="53"/>
      <c r="I701" s="62"/>
    </row>
    <row r="702" spans="2:9" ht="21" customHeight="1" thickBot="1" x14ac:dyDescent="0.2">
      <c r="B702" s="61"/>
      <c r="C702" s="49"/>
      <c r="D702" s="50"/>
      <c r="E702" s="49"/>
      <c r="F702" s="45"/>
      <c r="G702" s="55"/>
      <c r="H702" s="53"/>
      <c r="I702" s="62"/>
    </row>
    <row r="703" spans="2:9" ht="21" customHeight="1" thickBot="1" x14ac:dyDescent="0.2">
      <c r="B703" s="61"/>
      <c r="C703" s="49"/>
      <c r="D703" s="50"/>
      <c r="E703" s="49"/>
      <c r="F703" s="45"/>
      <c r="G703" s="55"/>
      <c r="H703" s="53"/>
      <c r="I703" s="62"/>
    </row>
    <row r="704" spans="2:9" ht="21" customHeight="1" thickBot="1" x14ac:dyDescent="0.2">
      <c r="B704" s="61"/>
      <c r="C704" s="49"/>
      <c r="D704" s="50"/>
      <c r="E704" s="49"/>
      <c r="F704" s="45"/>
      <c r="G704" s="55"/>
      <c r="H704" s="53"/>
      <c r="I704" s="62"/>
    </row>
    <row r="705" spans="2:10" ht="21" customHeight="1" thickBot="1" x14ac:dyDescent="0.2">
      <c r="B705" s="61"/>
      <c r="C705" s="49"/>
      <c r="D705" s="50"/>
      <c r="E705" s="49"/>
      <c r="F705" s="45"/>
      <c r="G705" s="55"/>
      <c r="H705" s="53"/>
      <c r="I705" s="62"/>
    </row>
    <row r="706" spans="2:10" ht="21" customHeight="1" thickBot="1" x14ac:dyDescent="0.2">
      <c r="B706" s="61"/>
      <c r="C706" s="49"/>
      <c r="D706" s="50"/>
      <c r="E706" s="49"/>
      <c r="F706" s="45"/>
      <c r="G706" s="55"/>
      <c r="H706" s="53"/>
      <c r="I706" s="62"/>
    </row>
    <row r="707" spans="2:10" ht="21" customHeight="1" thickBot="1" x14ac:dyDescent="0.2">
      <c r="B707" s="61"/>
      <c r="C707" s="49"/>
      <c r="D707" s="50"/>
      <c r="E707" s="49"/>
      <c r="F707" s="45"/>
      <c r="G707" s="55"/>
      <c r="H707" s="53"/>
      <c r="I707" s="62"/>
    </row>
    <row r="708" spans="2:10" ht="21" customHeight="1" thickBot="1" x14ac:dyDescent="0.2">
      <c r="B708" s="61"/>
      <c r="C708" s="49"/>
      <c r="D708" s="50"/>
      <c r="E708" s="49"/>
      <c r="F708" s="45"/>
      <c r="G708" s="55"/>
      <c r="H708" s="53"/>
      <c r="I708" s="62"/>
    </row>
    <row r="709" spans="2:10" s="46" customFormat="1" ht="31.5" customHeight="1" thickBot="1" x14ac:dyDescent="0.2">
      <c r="B709" s="42">
        <f>SUM(B690:B708)</f>
        <v>0</v>
      </c>
      <c r="C709" s="42"/>
      <c r="D709" s="43"/>
      <c r="E709" s="44"/>
      <c r="F709" s="45"/>
      <c r="G709" s="42">
        <f>SUM(G690:G708)</f>
        <v>0</v>
      </c>
      <c r="H709" s="51"/>
      <c r="I709" s="43"/>
    </row>
    <row r="710" spans="2:10" ht="8.25" customHeight="1" x14ac:dyDescent="0.15"/>
    <row r="711" spans="2:10" ht="24.75" customHeight="1" x14ac:dyDescent="0.15">
      <c r="E711" s="69" t="s">
        <v>31</v>
      </c>
      <c r="G711" s="2">
        <f>G709</f>
        <v>0</v>
      </c>
      <c r="H711" s="83" t="s">
        <v>28</v>
      </c>
      <c r="I711" s="83"/>
      <c r="J711" s="83"/>
    </row>
    <row r="712" spans="2:10" ht="24.75" customHeight="1" x14ac:dyDescent="0.15">
      <c r="E712" s="57"/>
      <c r="G712" s="2">
        <f>B709</f>
        <v>0</v>
      </c>
      <c r="H712" s="83" t="s">
        <v>29</v>
      </c>
      <c r="I712" s="83"/>
      <c r="J712" s="83"/>
    </row>
    <row r="713" spans="2:10" ht="24.75" customHeight="1" x14ac:dyDescent="0.15">
      <c r="G713" s="56">
        <f>(G711+التمويل!$D$29)-G712</f>
        <v>291000</v>
      </c>
      <c r="H713" s="81" t="s">
        <v>30</v>
      </c>
      <c r="I713" s="81"/>
      <c r="J713" s="81"/>
    </row>
    <row r="716" spans="2:10" ht="5.25" customHeight="1" x14ac:dyDescent="0.15"/>
    <row r="717" spans="2:10" ht="5.25" customHeight="1" x14ac:dyDescent="0.15"/>
    <row r="718" spans="2:10" x14ac:dyDescent="0.15">
      <c r="D718" s="1"/>
      <c r="G718" s="57" t="s">
        <v>1</v>
      </c>
      <c r="H718" s="58">
        <f>H687+1</f>
        <v>43945</v>
      </c>
    </row>
    <row r="719" spans="2:10" ht="15" thickBot="1" x14ac:dyDescent="0.2">
      <c r="C719" s="82" t="s">
        <v>26</v>
      </c>
      <c r="D719" s="82"/>
      <c r="G719" s="82" t="s">
        <v>27</v>
      </c>
      <c r="H719" s="82"/>
      <c r="I719" s="82"/>
    </row>
    <row r="720" spans="2:10" s="46" customFormat="1" ht="31.5" customHeight="1" thickBot="1" x14ac:dyDescent="0.2">
      <c r="B720" s="42" t="s">
        <v>21</v>
      </c>
      <c r="C720" s="42" t="s">
        <v>22</v>
      </c>
      <c r="D720" s="43" t="s">
        <v>23</v>
      </c>
      <c r="E720" s="44" t="s">
        <v>24</v>
      </c>
      <c r="F720" s="45"/>
      <c r="G720" s="42" t="s">
        <v>21</v>
      </c>
      <c r="H720" s="51" t="s">
        <v>22</v>
      </c>
      <c r="I720" s="43" t="s">
        <v>23</v>
      </c>
    </row>
    <row r="721" spans="2:9" ht="21" customHeight="1" thickBot="1" x14ac:dyDescent="0.2">
      <c r="B721" s="59"/>
      <c r="C721" s="47"/>
      <c r="D721" s="48"/>
      <c r="E721" s="47"/>
      <c r="F721" s="45"/>
      <c r="G721" s="54"/>
      <c r="H721" s="52"/>
      <c r="I721" s="60"/>
    </row>
    <row r="722" spans="2:9" ht="21" customHeight="1" thickBot="1" x14ac:dyDescent="0.2">
      <c r="B722" s="61"/>
      <c r="C722" s="49"/>
      <c r="D722" s="50"/>
      <c r="E722" s="49"/>
      <c r="F722" s="45"/>
      <c r="G722" s="55"/>
      <c r="H722" s="53"/>
      <c r="I722" s="62"/>
    </row>
    <row r="723" spans="2:9" ht="21" customHeight="1" thickBot="1" x14ac:dyDescent="0.2">
      <c r="B723" s="61"/>
      <c r="C723" s="49"/>
      <c r="D723" s="50"/>
      <c r="E723" s="49"/>
      <c r="F723" s="45"/>
      <c r="G723" s="55"/>
      <c r="H723" s="53"/>
      <c r="I723" s="62"/>
    </row>
    <row r="724" spans="2:9" ht="21" customHeight="1" thickBot="1" x14ac:dyDescent="0.2">
      <c r="B724" s="61"/>
      <c r="C724" s="49"/>
      <c r="D724" s="50"/>
      <c r="E724" s="49"/>
      <c r="F724" s="45"/>
      <c r="G724" s="55"/>
      <c r="H724" s="53"/>
      <c r="I724" s="62"/>
    </row>
    <row r="725" spans="2:9" ht="21" customHeight="1" thickBot="1" x14ac:dyDescent="0.2">
      <c r="B725" s="61"/>
      <c r="C725" s="49"/>
      <c r="D725" s="50"/>
      <c r="E725" s="49"/>
      <c r="F725" s="45"/>
      <c r="G725" s="55"/>
      <c r="H725" s="53"/>
      <c r="I725" s="62"/>
    </row>
    <row r="726" spans="2:9" ht="21" customHeight="1" thickBot="1" x14ac:dyDescent="0.2">
      <c r="B726" s="61"/>
      <c r="C726" s="49"/>
      <c r="D726" s="50"/>
      <c r="E726" s="49"/>
      <c r="F726" s="45"/>
      <c r="G726" s="55"/>
      <c r="H726" s="53"/>
      <c r="I726" s="62"/>
    </row>
    <row r="727" spans="2:9" ht="21" customHeight="1" thickBot="1" x14ac:dyDescent="0.2">
      <c r="B727" s="61"/>
      <c r="C727" s="49"/>
      <c r="D727" s="50"/>
      <c r="E727" s="49"/>
      <c r="F727" s="45"/>
      <c r="G727" s="55"/>
      <c r="H727" s="53"/>
      <c r="I727" s="62"/>
    </row>
    <row r="728" spans="2:9" ht="21" customHeight="1" thickBot="1" x14ac:dyDescent="0.2">
      <c r="B728" s="61"/>
      <c r="C728" s="49"/>
      <c r="D728" s="50"/>
      <c r="E728" s="49"/>
      <c r="F728" s="45"/>
      <c r="G728" s="55"/>
      <c r="H728" s="53"/>
      <c r="I728" s="62"/>
    </row>
    <row r="729" spans="2:9" ht="21" customHeight="1" thickBot="1" x14ac:dyDescent="0.2">
      <c r="B729" s="61"/>
      <c r="C729" s="49"/>
      <c r="D729" s="50"/>
      <c r="E729" s="49"/>
      <c r="F729" s="45"/>
      <c r="G729" s="55"/>
      <c r="H729" s="53"/>
      <c r="I729" s="62"/>
    </row>
    <row r="730" spans="2:9" ht="21" customHeight="1" thickBot="1" x14ac:dyDescent="0.2">
      <c r="B730" s="61"/>
      <c r="C730" s="49"/>
      <c r="D730" s="50"/>
      <c r="E730" s="49"/>
      <c r="F730" s="45"/>
      <c r="G730" s="55"/>
      <c r="H730" s="53"/>
      <c r="I730" s="62"/>
    </row>
    <row r="731" spans="2:9" ht="21" customHeight="1" thickBot="1" x14ac:dyDescent="0.2">
      <c r="B731" s="61"/>
      <c r="C731" s="49"/>
      <c r="D731" s="50"/>
      <c r="E731" s="49"/>
      <c r="F731" s="45"/>
      <c r="G731" s="55"/>
      <c r="H731" s="53"/>
      <c r="I731" s="62"/>
    </row>
    <row r="732" spans="2:9" ht="21" customHeight="1" thickBot="1" x14ac:dyDescent="0.2">
      <c r="B732" s="61"/>
      <c r="C732" s="49"/>
      <c r="D732" s="50"/>
      <c r="E732" s="49"/>
      <c r="F732" s="45"/>
      <c r="G732" s="55"/>
      <c r="H732" s="53"/>
      <c r="I732" s="62"/>
    </row>
    <row r="733" spans="2:9" ht="21" customHeight="1" thickBot="1" x14ac:dyDescent="0.2">
      <c r="B733" s="61"/>
      <c r="C733" s="49"/>
      <c r="D733" s="50"/>
      <c r="E733" s="49"/>
      <c r="F733" s="45"/>
      <c r="G733" s="55"/>
      <c r="H733" s="53"/>
      <c r="I733" s="62"/>
    </row>
    <row r="734" spans="2:9" ht="21" customHeight="1" thickBot="1" x14ac:dyDescent="0.2">
      <c r="B734" s="61"/>
      <c r="C734" s="49"/>
      <c r="D734" s="50"/>
      <c r="E734" s="49"/>
      <c r="F734" s="45"/>
      <c r="G734" s="55"/>
      <c r="H734" s="53"/>
      <c r="I734" s="62"/>
    </row>
    <row r="735" spans="2:9" ht="21" customHeight="1" thickBot="1" x14ac:dyDescent="0.2">
      <c r="B735" s="61"/>
      <c r="C735" s="49"/>
      <c r="D735" s="50"/>
      <c r="E735" s="49"/>
      <c r="F735" s="45"/>
      <c r="G735" s="55"/>
      <c r="H735" s="53"/>
      <c r="I735" s="62"/>
    </row>
    <row r="736" spans="2:9" ht="21" customHeight="1" thickBot="1" x14ac:dyDescent="0.2">
      <c r="B736" s="61"/>
      <c r="C736" s="49"/>
      <c r="D736" s="50"/>
      <c r="E736" s="49"/>
      <c r="F736" s="45"/>
      <c r="G736" s="55"/>
      <c r="H736" s="53"/>
      <c r="I736" s="62"/>
    </row>
    <row r="737" spans="2:10" ht="21" customHeight="1" thickBot="1" x14ac:dyDescent="0.2">
      <c r="B737" s="61"/>
      <c r="C737" s="49"/>
      <c r="D737" s="50"/>
      <c r="E737" s="49"/>
      <c r="F737" s="45"/>
      <c r="G737" s="55"/>
      <c r="H737" s="53"/>
      <c r="I737" s="62"/>
    </row>
    <row r="738" spans="2:10" ht="21" customHeight="1" thickBot="1" x14ac:dyDescent="0.2">
      <c r="B738" s="61"/>
      <c r="C738" s="49"/>
      <c r="D738" s="50"/>
      <c r="E738" s="49"/>
      <c r="F738" s="45"/>
      <c r="G738" s="55"/>
      <c r="H738" s="53"/>
      <c r="I738" s="62"/>
    </row>
    <row r="739" spans="2:10" ht="21" customHeight="1" thickBot="1" x14ac:dyDescent="0.2">
      <c r="B739" s="61"/>
      <c r="C739" s="49"/>
      <c r="D739" s="50"/>
      <c r="E739" s="49"/>
      <c r="F739" s="45"/>
      <c r="G739" s="55"/>
      <c r="H739" s="53"/>
      <c r="I739" s="62"/>
    </row>
    <row r="740" spans="2:10" s="46" customFormat="1" ht="31.5" customHeight="1" thickBot="1" x14ac:dyDescent="0.2">
      <c r="B740" s="42">
        <f>SUM(B721:B739)</f>
        <v>0</v>
      </c>
      <c r="C740" s="42"/>
      <c r="D740" s="43"/>
      <c r="E740" s="44"/>
      <c r="F740" s="45"/>
      <c r="G740" s="42">
        <f>SUM(G721:G739)</f>
        <v>0</v>
      </c>
      <c r="H740" s="51"/>
      <c r="I740" s="43"/>
    </row>
    <row r="741" spans="2:10" ht="8.25" customHeight="1" x14ac:dyDescent="0.15"/>
    <row r="742" spans="2:10" ht="24.75" customHeight="1" x14ac:dyDescent="0.15">
      <c r="E742" s="69" t="s">
        <v>31</v>
      </c>
      <c r="G742" s="2">
        <f>G740</f>
        <v>0</v>
      </c>
      <c r="H742" s="83" t="s">
        <v>28</v>
      </c>
      <c r="I742" s="83"/>
      <c r="J742" s="83"/>
    </row>
    <row r="743" spans="2:10" ht="24.75" customHeight="1" x14ac:dyDescent="0.15">
      <c r="E743" s="57"/>
      <c r="G743" s="2">
        <f>B740</f>
        <v>0</v>
      </c>
      <c r="H743" s="83" t="s">
        <v>29</v>
      </c>
      <c r="I743" s="83"/>
      <c r="J743" s="83"/>
    </row>
    <row r="744" spans="2:10" ht="24.75" customHeight="1" x14ac:dyDescent="0.15">
      <c r="G744" s="56">
        <f>(G742+التمويل!$D$29)-G743</f>
        <v>291000</v>
      </c>
      <c r="H744" s="81" t="s">
        <v>30</v>
      </c>
      <c r="I744" s="81"/>
      <c r="J744" s="81"/>
    </row>
    <row r="747" spans="2:10" ht="5.25" customHeight="1" x14ac:dyDescent="0.15"/>
    <row r="748" spans="2:10" ht="5.25" customHeight="1" x14ac:dyDescent="0.15"/>
    <row r="749" spans="2:10" x14ac:dyDescent="0.15">
      <c r="D749" s="1"/>
      <c r="G749" s="57" t="s">
        <v>1</v>
      </c>
      <c r="H749" s="58">
        <f>H718+1</f>
        <v>43946</v>
      </c>
    </row>
    <row r="750" spans="2:10" ht="15" thickBot="1" x14ac:dyDescent="0.2">
      <c r="C750" s="82" t="s">
        <v>26</v>
      </c>
      <c r="D750" s="82"/>
      <c r="G750" s="82" t="s">
        <v>27</v>
      </c>
      <c r="H750" s="82"/>
      <c r="I750" s="82"/>
    </row>
    <row r="751" spans="2:10" s="46" customFormat="1" ht="31.5" customHeight="1" thickBot="1" x14ac:dyDescent="0.2">
      <c r="B751" s="42" t="s">
        <v>21</v>
      </c>
      <c r="C751" s="42" t="s">
        <v>22</v>
      </c>
      <c r="D751" s="43" t="s">
        <v>23</v>
      </c>
      <c r="E751" s="44" t="s">
        <v>24</v>
      </c>
      <c r="F751" s="45"/>
      <c r="G751" s="42" t="s">
        <v>21</v>
      </c>
      <c r="H751" s="51" t="s">
        <v>22</v>
      </c>
      <c r="I751" s="43" t="s">
        <v>23</v>
      </c>
    </row>
    <row r="752" spans="2:10" ht="21" customHeight="1" thickBot="1" x14ac:dyDescent="0.2">
      <c r="B752" s="59"/>
      <c r="C752" s="47"/>
      <c r="D752" s="48"/>
      <c r="E752" s="47"/>
      <c r="F752" s="45"/>
      <c r="G752" s="54"/>
      <c r="H752" s="52"/>
      <c r="I752" s="60"/>
    </row>
    <row r="753" spans="2:9" ht="21" customHeight="1" thickBot="1" x14ac:dyDescent="0.2">
      <c r="B753" s="61"/>
      <c r="C753" s="49"/>
      <c r="D753" s="50"/>
      <c r="E753" s="49"/>
      <c r="F753" s="45"/>
      <c r="G753" s="55"/>
      <c r="H753" s="53"/>
      <c r="I753" s="62"/>
    </row>
    <row r="754" spans="2:9" ht="21" customHeight="1" thickBot="1" x14ac:dyDescent="0.2">
      <c r="B754" s="61"/>
      <c r="C754" s="49"/>
      <c r="D754" s="50"/>
      <c r="E754" s="49"/>
      <c r="F754" s="45"/>
      <c r="G754" s="55"/>
      <c r="H754" s="53"/>
      <c r="I754" s="62"/>
    </row>
    <row r="755" spans="2:9" ht="21" customHeight="1" thickBot="1" x14ac:dyDescent="0.2">
      <c r="B755" s="61"/>
      <c r="C755" s="49"/>
      <c r="D755" s="50"/>
      <c r="E755" s="49"/>
      <c r="F755" s="45"/>
      <c r="G755" s="55"/>
      <c r="H755" s="53"/>
      <c r="I755" s="62"/>
    </row>
    <row r="756" spans="2:9" ht="21" customHeight="1" thickBot="1" x14ac:dyDescent="0.2">
      <c r="B756" s="61"/>
      <c r="C756" s="49"/>
      <c r="D756" s="50"/>
      <c r="E756" s="49"/>
      <c r="F756" s="45"/>
      <c r="G756" s="55"/>
      <c r="H756" s="53"/>
      <c r="I756" s="62"/>
    </row>
    <row r="757" spans="2:9" ht="21" customHeight="1" thickBot="1" x14ac:dyDescent="0.2">
      <c r="B757" s="61"/>
      <c r="C757" s="49"/>
      <c r="D757" s="50"/>
      <c r="E757" s="49"/>
      <c r="F757" s="45"/>
      <c r="G757" s="55"/>
      <c r="H757" s="53"/>
      <c r="I757" s="62"/>
    </row>
    <row r="758" spans="2:9" ht="21" customHeight="1" thickBot="1" x14ac:dyDescent="0.2">
      <c r="B758" s="61"/>
      <c r="C758" s="49"/>
      <c r="D758" s="50"/>
      <c r="E758" s="49"/>
      <c r="F758" s="45"/>
      <c r="G758" s="55"/>
      <c r="H758" s="53"/>
      <c r="I758" s="62"/>
    </row>
    <row r="759" spans="2:9" ht="21" customHeight="1" thickBot="1" x14ac:dyDescent="0.2">
      <c r="B759" s="61"/>
      <c r="C759" s="49"/>
      <c r="D759" s="50"/>
      <c r="E759" s="49"/>
      <c r="F759" s="45"/>
      <c r="G759" s="55"/>
      <c r="H759" s="53"/>
      <c r="I759" s="62"/>
    </row>
    <row r="760" spans="2:9" ht="21" customHeight="1" thickBot="1" x14ac:dyDescent="0.2">
      <c r="B760" s="61"/>
      <c r="C760" s="49"/>
      <c r="D760" s="50"/>
      <c r="E760" s="49"/>
      <c r="F760" s="45"/>
      <c r="G760" s="55"/>
      <c r="H760" s="53"/>
      <c r="I760" s="62"/>
    </row>
    <row r="761" spans="2:9" ht="21" customHeight="1" thickBot="1" x14ac:dyDescent="0.2">
      <c r="B761" s="61"/>
      <c r="C761" s="49"/>
      <c r="D761" s="50"/>
      <c r="E761" s="49"/>
      <c r="F761" s="45"/>
      <c r="G761" s="55"/>
      <c r="H761" s="53"/>
      <c r="I761" s="62"/>
    </row>
    <row r="762" spans="2:9" ht="21" customHeight="1" thickBot="1" x14ac:dyDescent="0.2">
      <c r="B762" s="61"/>
      <c r="C762" s="49"/>
      <c r="D762" s="50"/>
      <c r="E762" s="49"/>
      <c r="F762" s="45"/>
      <c r="G762" s="55"/>
      <c r="H762" s="53"/>
      <c r="I762" s="62"/>
    </row>
    <row r="763" spans="2:9" ht="21" customHeight="1" thickBot="1" x14ac:dyDescent="0.2">
      <c r="B763" s="61"/>
      <c r="C763" s="49"/>
      <c r="D763" s="50"/>
      <c r="E763" s="49"/>
      <c r="F763" s="45"/>
      <c r="G763" s="55"/>
      <c r="H763" s="53"/>
      <c r="I763" s="62"/>
    </row>
    <row r="764" spans="2:9" ht="21" customHeight="1" thickBot="1" x14ac:dyDescent="0.2">
      <c r="B764" s="61"/>
      <c r="C764" s="49"/>
      <c r="D764" s="50"/>
      <c r="E764" s="49"/>
      <c r="F764" s="45"/>
      <c r="G764" s="55"/>
      <c r="H764" s="53"/>
      <c r="I764" s="62"/>
    </row>
    <row r="765" spans="2:9" ht="21" customHeight="1" thickBot="1" x14ac:dyDescent="0.2">
      <c r="B765" s="61"/>
      <c r="C765" s="49"/>
      <c r="D765" s="50"/>
      <c r="E765" s="49"/>
      <c r="F765" s="45"/>
      <c r="G765" s="55"/>
      <c r="H765" s="53"/>
      <c r="I765" s="62"/>
    </row>
    <row r="766" spans="2:9" ht="21" customHeight="1" thickBot="1" x14ac:dyDescent="0.2">
      <c r="B766" s="61"/>
      <c r="C766" s="49"/>
      <c r="D766" s="50"/>
      <c r="E766" s="49"/>
      <c r="F766" s="45"/>
      <c r="G766" s="55"/>
      <c r="H766" s="53"/>
      <c r="I766" s="62"/>
    </row>
    <row r="767" spans="2:9" ht="21" customHeight="1" thickBot="1" x14ac:dyDescent="0.2">
      <c r="B767" s="61"/>
      <c r="C767" s="49"/>
      <c r="D767" s="50"/>
      <c r="E767" s="49"/>
      <c r="F767" s="45"/>
      <c r="G767" s="55"/>
      <c r="H767" s="53"/>
      <c r="I767" s="62"/>
    </row>
    <row r="768" spans="2:9" ht="21" customHeight="1" thickBot="1" x14ac:dyDescent="0.2">
      <c r="B768" s="61"/>
      <c r="C768" s="49"/>
      <c r="D768" s="50"/>
      <c r="E768" s="49"/>
      <c r="F768" s="45"/>
      <c r="G768" s="55"/>
      <c r="H768" s="53"/>
      <c r="I768" s="62"/>
    </row>
    <row r="769" spans="2:10" ht="21" customHeight="1" thickBot="1" x14ac:dyDescent="0.2">
      <c r="B769" s="61"/>
      <c r="C769" s="49"/>
      <c r="D769" s="50"/>
      <c r="E769" s="49"/>
      <c r="F769" s="45"/>
      <c r="G769" s="55"/>
      <c r="H769" s="53"/>
      <c r="I769" s="62"/>
    </row>
    <row r="770" spans="2:10" ht="21" customHeight="1" thickBot="1" x14ac:dyDescent="0.2">
      <c r="B770" s="61"/>
      <c r="C770" s="49"/>
      <c r="D770" s="50"/>
      <c r="E770" s="49"/>
      <c r="F770" s="45"/>
      <c r="G770" s="55"/>
      <c r="H770" s="53"/>
      <c r="I770" s="62"/>
    </row>
    <row r="771" spans="2:10" s="46" customFormat="1" ht="31.5" customHeight="1" thickBot="1" x14ac:dyDescent="0.2">
      <c r="B771" s="42">
        <f>SUM(B752:B770)</f>
        <v>0</v>
      </c>
      <c r="C771" s="42"/>
      <c r="D771" s="43"/>
      <c r="E771" s="44"/>
      <c r="F771" s="45"/>
      <c r="G771" s="42">
        <f>SUM(G752:G770)</f>
        <v>0</v>
      </c>
      <c r="H771" s="51"/>
      <c r="I771" s="43"/>
    </row>
    <row r="772" spans="2:10" ht="8.25" customHeight="1" x14ac:dyDescent="0.15"/>
    <row r="773" spans="2:10" ht="24.75" customHeight="1" x14ac:dyDescent="0.15">
      <c r="E773" s="69" t="s">
        <v>31</v>
      </c>
      <c r="G773" s="2">
        <f>G771</f>
        <v>0</v>
      </c>
      <c r="H773" s="83" t="s">
        <v>28</v>
      </c>
      <c r="I773" s="83"/>
      <c r="J773" s="83"/>
    </row>
    <row r="774" spans="2:10" ht="24.75" customHeight="1" x14ac:dyDescent="0.15">
      <c r="E774" s="57"/>
      <c r="G774" s="2">
        <f>B771</f>
        <v>0</v>
      </c>
      <c r="H774" s="83" t="s">
        <v>29</v>
      </c>
      <c r="I774" s="83"/>
      <c r="J774" s="83"/>
    </row>
    <row r="775" spans="2:10" ht="24.75" customHeight="1" x14ac:dyDescent="0.15">
      <c r="G775" s="56">
        <f>(G773+التمويل!$D$29)-G774</f>
        <v>291000</v>
      </c>
      <c r="H775" s="81" t="s">
        <v>30</v>
      </c>
      <c r="I775" s="81"/>
      <c r="J775" s="81"/>
    </row>
    <row r="778" spans="2:10" ht="5.25" customHeight="1" x14ac:dyDescent="0.15"/>
    <row r="779" spans="2:10" ht="5.25" customHeight="1" x14ac:dyDescent="0.15"/>
    <row r="780" spans="2:10" x14ac:dyDescent="0.15">
      <c r="D780" s="1"/>
      <c r="G780" s="57" t="s">
        <v>1</v>
      </c>
      <c r="H780" s="58">
        <f>H749+1</f>
        <v>43947</v>
      </c>
    </row>
    <row r="781" spans="2:10" ht="15" thickBot="1" x14ac:dyDescent="0.2">
      <c r="C781" s="82" t="s">
        <v>26</v>
      </c>
      <c r="D781" s="82"/>
      <c r="G781" s="82" t="s">
        <v>27</v>
      </c>
      <c r="H781" s="82"/>
      <c r="I781" s="82"/>
    </row>
    <row r="782" spans="2:10" s="46" customFormat="1" ht="31.5" customHeight="1" thickBot="1" x14ac:dyDescent="0.2">
      <c r="B782" s="42" t="s">
        <v>21</v>
      </c>
      <c r="C782" s="42" t="s">
        <v>22</v>
      </c>
      <c r="D782" s="43" t="s">
        <v>23</v>
      </c>
      <c r="E782" s="44" t="s">
        <v>24</v>
      </c>
      <c r="F782" s="45"/>
      <c r="G782" s="42" t="s">
        <v>21</v>
      </c>
      <c r="H782" s="51" t="s">
        <v>22</v>
      </c>
      <c r="I782" s="43" t="s">
        <v>23</v>
      </c>
    </row>
    <row r="783" spans="2:10" ht="21" customHeight="1" thickBot="1" x14ac:dyDescent="0.2">
      <c r="B783" s="59"/>
      <c r="C783" s="47"/>
      <c r="D783" s="48"/>
      <c r="E783" s="47"/>
      <c r="F783" s="45"/>
      <c r="G783" s="54"/>
      <c r="H783" s="52"/>
      <c r="I783" s="60"/>
    </row>
    <row r="784" spans="2:10" ht="21" customHeight="1" thickBot="1" x14ac:dyDescent="0.2">
      <c r="B784" s="61"/>
      <c r="C784" s="49"/>
      <c r="D784" s="50"/>
      <c r="E784" s="49"/>
      <c r="F784" s="45"/>
      <c r="G784" s="55"/>
      <c r="H784" s="53"/>
      <c r="I784" s="62"/>
    </row>
    <row r="785" spans="2:9" ht="21" customHeight="1" thickBot="1" x14ac:dyDescent="0.2">
      <c r="B785" s="61"/>
      <c r="C785" s="49"/>
      <c r="D785" s="50"/>
      <c r="E785" s="49"/>
      <c r="F785" s="45"/>
      <c r="G785" s="55"/>
      <c r="H785" s="53"/>
      <c r="I785" s="62"/>
    </row>
    <row r="786" spans="2:9" ht="21" customHeight="1" thickBot="1" x14ac:dyDescent="0.2">
      <c r="B786" s="61"/>
      <c r="C786" s="49"/>
      <c r="D786" s="50"/>
      <c r="E786" s="49"/>
      <c r="F786" s="45"/>
      <c r="G786" s="55"/>
      <c r="H786" s="53"/>
      <c r="I786" s="62"/>
    </row>
    <row r="787" spans="2:9" ht="21" customHeight="1" thickBot="1" x14ac:dyDescent="0.2">
      <c r="B787" s="61"/>
      <c r="C787" s="49"/>
      <c r="D787" s="50"/>
      <c r="E787" s="49"/>
      <c r="F787" s="45"/>
      <c r="G787" s="55"/>
      <c r="H787" s="53"/>
      <c r="I787" s="62"/>
    </row>
    <row r="788" spans="2:9" ht="21" customHeight="1" thickBot="1" x14ac:dyDescent="0.2">
      <c r="B788" s="61"/>
      <c r="C788" s="49"/>
      <c r="D788" s="50"/>
      <c r="E788" s="49"/>
      <c r="F788" s="45"/>
      <c r="G788" s="55"/>
      <c r="H788" s="53"/>
      <c r="I788" s="62"/>
    </row>
    <row r="789" spans="2:9" ht="21" customHeight="1" thickBot="1" x14ac:dyDescent="0.2">
      <c r="B789" s="61"/>
      <c r="C789" s="49"/>
      <c r="D789" s="50"/>
      <c r="E789" s="49"/>
      <c r="F789" s="45"/>
      <c r="G789" s="55"/>
      <c r="H789" s="53"/>
      <c r="I789" s="62"/>
    </row>
    <row r="790" spans="2:9" ht="21" customHeight="1" thickBot="1" x14ac:dyDescent="0.2">
      <c r="B790" s="61"/>
      <c r="C790" s="49"/>
      <c r="D790" s="50"/>
      <c r="E790" s="49"/>
      <c r="F790" s="45"/>
      <c r="G790" s="55"/>
      <c r="H790" s="53"/>
      <c r="I790" s="62"/>
    </row>
    <row r="791" spans="2:9" ht="21" customHeight="1" thickBot="1" x14ac:dyDescent="0.2">
      <c r="B791" s="61"/>
      <c r="C791" s="49"/>
      <c r="D791" s="50"/>
      <c r="E791" s="49"/>
      <c r="F791" s="45"/>
      <c r="G791" s="55"/>
      <c r="H791" s="53"/>
      <c r="I791" s="62"/>
    </row>
    <row r="792" spans="2:9" ht="21" customHeight="1" thickBot="1" x14ac:dyDescent="0.2">
      <c r="B792" s="61"/>
      <c r="C792" s="49"/>
      <c r="D792" s="50"/>
      <c r="E792" s="49"/>
      <c r="F792" s="45"/>
      <c r="G792" s="55"/>
      <c r="H792" s="53"/>
      <c r="I792" s="62"/>
    </row>
    <row r="793" spans="2:9" ht="21" customHeight="1" thickBot="1" x14ac:dyDescent="0.2">
      <c r="B793" s="61"/>
      <c r="C793" s="49"/>
      <c r="D793" s="50"/>
      <c r="E793" s="49"/>
      <c r="F793" s="45"/>
      <c r="G793" s="55"/>
      <c r="H793" s="53"/>
      <c r="I793" s="62"/>
    </row>
    <row r="794" spans="2:9" ht="21" customHeight="1" thickBot="1" x14ac:dyDescent="0.2">
      <c r="B794" s="61"/>
      <c r="C794" s="49"/>
      <c r="D794" s="50"/>
      <c r="E794" s="49"/>
      <c r="F794" s="45"/>
      <c r="G794" s="55"/>
      <c r="H794" s="53"/>
      <c r="I794" s="62"/>
    </row>
    <row r="795" spans="2:9" ht="21" customHeight="1" thickBot="1" x14ac:dyDescent="0.2">
      <c r="B795" s="61"/>
      <c r="C795" s="49"/>
      <c r="D795" s="50"/>
      <c r="E795" s="49"/>
      <c r="F795" s="45"/>
      <c r="G795" s="55"/>
      <c r="H795" s="53"/>
      <c r="I795" s="62"/>
    </row>
    <row r="796" spans="2:9" ht="21" customHeight="1" thickBot="1" x14ac:dyDescent="0.2">
      <c r="B796" s="61"/>
      <c r="C796" s="49"/>
      <c r="D796" s="50"/>
      <c r="E796" s="49"/>
      <c r="F796" s="45"/>
      <c r="G796" s="55"/>
      <c r="H796" s="53"/>
      <c r="I796" s="62"/>
    </row>
    <row r="797" spans="2:9" ht="21" customHeight="1" thickBot="1" x14ac:dyDescent="0.2">
      <c r="B797" s="61"/>
      <c r="C797" s="49"/>
      <c r="D797" s="50"/>
      <c r="E797" s="49"/>
      <c r="F797" s="45"/>
      <c r="G797" s="55"/>
      <c r="H797" s="53"/>
      <c r="I797" s="62"/>
    </row>
    <row r="798" spans="2:9" ht="21" customHeight="1" thickBot="1" x14ac:dyDescent="0.2">
      <c r="B798" s="61"/>
      <c r="C798" s="49"/>
      <c r="D798" s="50"/>
      <c r="E798" s="49"/>
      <c r="F798" s="45"/>
      <c r="G798" s="55"/>
      <c r="H798" s="53"/>
      <c r="I798" s="62"/>
    </row>
    <row r="799" spans="2:9" ht="21" customHeight="1" thickBot="1" x14ac:dyDescent="0.2">
      <c r="B799" s="61"/>
      <c r="C799" s="49"/>
      <c r="D799" s="50"/>
      <c r="E799" s="49"/>
      <c r="F799" s="45"/>
      <c r="G799" s="55"/>
      <c r="H799" s="53"/>
      <c r="I799" s="62"/>
    </row>
    <row r="800" spans="2:9" ht="21" customHeight="1" thickBot="1" x14ac:dyDescent="0.2">
      <c r="B800" s="61"/>
      <c r="C800" s="49"/>
      <c r="D800" s="50"/>
      <c r="E800" s="49"/>
      <c r="F800" s="45"/>
      <c r="G800" s="55"/>
      <c r="H800" s="53"/>
      <c r="I800" s="62"/>
    </row>
    <row r="801" spans="2:10" ht="21" customHeight="1" thickBot="1" x14ac:dyDescent="0.2">
      <c r="B801" s="61"/>
      <c r="C801" s="49"/>
      <c r="D801" s="50"/>
      <c r="E801" s="49"/>
      <c r="F801" s="45"/>
      <c r="G801" s="55"/>
      <c r="H801" s="53"/>
      <c r="I801" s="62"/>
    </row>
    <row r="802" spans="2:10" s="46" customFormat="1" ht="31.5" customHeight="1" thickBot="1" x14ac:dyDescent="0.2">
      <c r="B802" s="42">
        <f>SUM(B783:B801)</f>
        <v>0</v>
      </c>
      <c r="C802" s="42"/>
      <c r="D802" s="43"/>
      <c r="E802" s="44"/>
      <c r="F802" s="45"/>
      <c r="G802" s="42">
        <f>SUM(G783:G801)</f>
        <v>0</v>
      </c>
      <c r="H802" s="51"/>
      <c r="I802" s="43"/>
    </row>
    <row r="803" spans="2:10" ht="8.25" customHeight="1" x14ac:dyDescent="0.15"/>
    <row r="804" spans="2:10" ht="24.75" customHeight="1" x14ac:dyDescent="0.15">
      <c r="E804" s="69" t="s">
        <v>31</v>
      </c>
      <c r="G804" s="2">
        <f>G802</f>
        <v>0</v>
      </c>
      <c r="H804" s="83" t="s">
        <v>28</v>
      </c>
      <c r="I804" s="83"/>
      <c r="J804" s="83"/>
    </row>
    <row r="805" spans="2:10" ht="24.75" customHeight="1" x14ac:dyDescent="0.15">
      <c r="E805" s="57"/>
      <c r="G805" s="2">
        <f>B802</f>
        <v>0</v>
      </c>
      <c r="H805" s="83" t="s">
        <v>29</v>
      </c>
      <c r="I805" s="83"/>
      <c r="J805" s="83"/>
    </row>
    <row r="806" spans="2:10" ht="24.75" customHeight="1" x14ac:dyDescent="0.15">
      <c r="G806" s="56">
        <f>(G804+التمويل!$D$29)-G805</f>
        <v>291000</v>
      </c>
      <c r="H806" s="81" t="s">
        <v>30</v>
      </c>
      <c r="I806" s="81"/>
      <c r="J806" s="81"/>
    </row>
    <row r="809" spans="2:10" ht="5.25" customHeight="1" x14ac:dyDescent="0.15"/>
    <row r="810" spans="2:10" ht="5.25" customHeight="1" x14ac:dyDescent="0.15"/>
    <row r="811" spans="2:10" x14ac:dyDescent="0.15">
      <c r="D811" s="1"/>
      <c r="G811" s="57" t="s">
        <v>1</v>
      </c>
      <c r="H811" s="58">
        <f>H780+1</f>
        <v>43948</v>
      </c>
    </row>
    <row r="812" spans="2:10" ht="15" thickBot="1" x14ac:dyDescent="0.2">
      <c r="C812" s="82" t="s">
        <v>26</v>
      </c>
      <c r="D812" s="82"/>
      <c r="G812" s="82" t="s">
        <v>27</v>
      </c>
      <c r="H812" s="82"/>
      <c r="I812" s="82"/>
    </row>
    <row r="813" spans="2:10" s="46" customFormat="1" ht="31.5" customHeight="1" thickBot="1" x14ac:dyDescent="0.2">
      <c r="B813" s="42" t="s">
        <v>21</v>
      </c>
      <c r="C813" s="42" t="s">
        <v>22</v>
      </c>
      <c r="D813" s="43" t="s">
        <v>23</v>
      </c>
      <c r="E813" s="44" t="s">
        <v>24</v>
      </c>
      <c r="F813" s="45"/>
      <c r="G813" s="42" t="s">
        <v>21</v>
      </c>
      <c r="H813" s="51" t="s">
        <v>22</v>
      </c>
      <c r="I813" s="43" t="s">
        <v>23</v>
      </c>
    </row>
    <row r="814" spans="2:10" ht="21" customHeight="1" thickBot="1" x14ac:dyDescent="0.2">
      <c r="B814" s="59"/>
      <c r="C814" s="47"/>
      <c r="D814" s="48"/>
      <c r="E814" s="47"/>
      <c r="F814" s="45"/>
      <c r="G814" s="54"/>
      <c r="H814" s="52"/>
      <c r="I814" s="60"/>
    </row>
    <row r="815" spans="2:10" ht="21" customHeight="1" thickBot="1" x14ac:dyDescent="0.2">
      <c r="B815" s="61"/>
      <c r="C815" s="49"/>
      <c r="D815" s="50"/>
      <c r="E815" s="49"/>
      <c r="F815" s="45"/>
      <c r="G815" s="55"/>
      <c r="H815" s="53"/>
      <c r="I815" s="62"/>
    </row>
    <row r="816" spans="2:10" ht="21" customHeight="1" thickBot="1" x14ac:dyDescent="0.2">
      <c r="B816" s="61"/>
      <c r="C816" s="49"/>
      <c r="D816" s="50"/>
      <c r="E816" s="49"/>
      <c r="F816" s="45"/>
      <c r="G816" s="55"/>
      <c r="H816" s="53"/>
      <c r="I816" s="62"/>
    </row>
    <row r="817" spans="2:9" ht="21" customHeight="1" thickBot="1" x14ac:dyDescent="0.2">
      <c r="B817" s="61"/>
      <c r="C817" s="49"/>
      <c r="D817" s="50"/>
      <c r="E817" s="49"/>
      <c r="F817" s="45"/>
      <c r="G817" s="55"/>
      <c r="H817" s="53"/>
      <c r="I817" s="62"/>
    </row>
    <row r="818" spans="2:9" ht="21" customHeight="1" thickBot="1" x14ac:dyDescent="0.2">
      <c r="B818" s="61"/>
      <c r="C818" s="49"/>
      <c r="D818" s="50"/>
      <c r="E818" s="49"/>
      <c r="F818" s="45"/>
      <c r="G818" s="55"/>
      <c r="H818" s="53"/>
      <c r="I818" s="62"/>
    </row>
    <row r="819" spans="2:9" ht="21" customHeight="1" thickBot="1" x14ac:dyDescent="0.2">
      <c r="B819" s="61"/>
      <c r="C819" s="49"/>
      <c r="D819" s="50"/>
      <c r="E819" s="49"/>
      <c r="F819" s="45"/>
      <c r="G819" s="55"/>
      <c r="H819" s="53"/>
      <c r="I819" s="62"/>
    </row>
    <row r="820" spans="2:9" ht="21" customHeight="1" thickBot="1" x14ac:dyDescent="0.2">
      <c r="B820" s="61"/>
      <c r="C820" s="49"/>
      <c r="D820" s="50"/>
      <c r="E820" s="49"/>
      <c r="F820" s="45"/>
      <c r="G820" s="55"/>
      <c r="H820" s="53"/>
      <c r="I820" s="62"/>
    </row>
    <row r="821" spans="2:9" ht="21" customHeight="1" thickBot="1" x14ac:dyDescent="0.2">
      <c r="B821" s="61"/>
      <c r="C821" s="49"/>
      <c r="D821" s="50"/>
      <c r="E821" s="49"/>
      <c r="F821" s="45"/>
      <c r="G821" s="55"/>
      <c r="H821" s="53"/>
      <c r="I821" s="62"/>
    </row>
    <row r="822" spans="2:9" ht="21" customHeight="1" thickBot="1" x14ac:dyDescent="0.2">
      <c r="B822" s="61"/>
      <c r="C822" s="49"/>
      <c r="D822" s="50"/>
      <c r="E822" s="49"/>
      <c r="F822" s="45"/>
      <c r="G822" s="55"/>
      <c r="H822" s="53"/>
      <c r="I822" s="62"/>
    </row>
    <row r="823" spans="2:9" ht="21" customHeight="1" thickBot="1" x14ac:dyDescent="0.2">
      <c r="B823" s="61"/>
      <c r="C823" s="49"/>
      <c r="D823" s="50"/>
      <c r="E823" s="49"/>
      <c r="F823" s="45"/>
      <c r="G823" s="55"/>
      <c r="H823" s="53"/>
      <c r="I823" s="62"/>
    </row>
    <row r="824" spans="2:9" ht="21" customHeight="1" thickBot="1" x14ac:dyDescent="0.2">
      <c r="B824" s="61"/>
      <c r="C824" s="49"/>
      <c r="D824" s="50"/>
      <c r="E824" s="49"/>
      <c r="F824" s="45"/>
      <c r="G824" s="55"/>
      <c r="H824" s="53"/>
      <c r="I824" s="62"/>
    </row>
    <row r="825" spans="2:9" ht="21" customHeight="1" thickBot="1" x14ac:dyDescent="0.2">
      <c r="B825" s="61"/>
      <c r="C825" s="49"/>
      <c r="D825" s="50"/>
      <c r="E825" s="49"/>
      <c r="F825" s="45"/>
      <c r="G825" s="55"/>
      <c r="H825" s="53"/>
      <c r="I825" s="62"/>
    </row>
    <row r="826" spans="2:9" ht="21" customHeight="1" thickBot="1" x14ac:dyDescent="0.2">
      <c r="B826" s="61"/>
      <c r="C826" s="49"/>
      <c r="D826" s="50"/>
      <c r="E826" s="49"/>
      <c r="F826" s="45"/>
      <c r="G826" s="55"/>
      <c r="H826" s="53"/>
      <c r="I826" s="62"/>
    </row>
    <row r="827" spans="2:9" ht="21" customHeight="1" thickBot="1" x14ac:dyDescent="0.2">
      <c r="B827" s="61"/>
      <c r="C827" s="49"/>
      <c r="D827" s="50"/>
      <c r="E827" s="49"/>
      <c r="F827" s="45"/>
      <c r="G827" s="55"/>
      <c r="H827" s="53"/>
      <c r="I827" s="62"/>
    </row>
    <row r="828" spans="2:9" ht="21" customHeight="1" thickBot="1" x14ac:dyDescent="0.2">
      <c r="B828" s="61"/>
      <c r="C828" s="49"/>
      <c r="D828" s="50"/>
      <c r="E828" s="49"/>
      <c r="F828" s="45"/>
      <c r="G828" s="55"/>
      <c r="H828" s="53"/>
      <c r="I828" s="62"/>
    </row>
    <row r="829" spans="2:9" ht="21" customHeight="1" thickBot="1" x14ac:dyDescent="0.2">
      <c r="B829" s="61"/>
      <c r="C829" s="49"/>
      <c r="D829" s="50"/>
      <c r="E829" s="49"/>
      <c r="F829" s="45"/>
      <c r="G829" s="55"/>
      <c r="H829" s="53"/>
      <c r="I829" s="62"/>
    </row>
    <row r="830" spans="2:9" ht="21" customHeight="1" thickBot="1" x14ac:dyDescent="0.2">
      <c r="B830" s="61"/>
      <c r="C830" s="49"/>
      <c r="D830" s="50"/>
      <c r="E830" s="49"/>
      <c r="F830" s="45"/>
      <c r="G830" s="55"/>
      <c r="H830" s="53"/>
      <c r="I830" s="62"/>
    </row>
    <row r="831" spans="2:9" ht="21" customHeight="1" thickBot="1" x14ac:dyDescent="0.2">
      <c r="B831" s="61"/>
      <c r="C831" s="49"/>
      <c r="D831" s="50"/>
      <c r="E831" s="49"/>
      <c r="F831" s="45"/>
      <c r="G831" s="55"/>
      <c r="H831" s="53"/>
      <c r="I831" s="62"/>
    </row>
    <row r="832" spans="2:9" ht="21" customHeight="1" thickBot="1" x14ac:dyDescent="0.2">
      <c r="B832" s="61"/>
      <c r="C832" s="49"/>
      <c r="D832" s="50"/>
      <c r="E832" s="49"/>
      <c r="F832" s="45"/>
      <c r="G832" s="55"/>
      <c r="H832" s="53"/>
      <c r="I832" s="62"/>
    </row>
    <row r="833" spans="2:10" s="46" customFormat="1" ht="31.5" customHeight="1" thickBot="1" x14ac:dyDescent="0.2">
      <c r="B833" s="42">
        <f>SUM(B814:B832)</f>
        <v>0</v>
      </c>
      <c r="C833" s="42"/>
      <c r="D833" s="43"/>
      <c r="E833" s="44"/>
      <c r="F833" s="45"/>
      <c r="G833" s="42">
        <f>SUM(G814:G832)</f>
        <v>0</v>
      </c>
      <c r="H833" s="51"/>
      <c r="I833" s="43"/>
    </row>
    <row r="834" spans="2:10" ht="8.25" customHeight="1" x14ac:dyDescent="0.15"/>
    <row r="835" spans="2:10" ht="24.75" customHeight="1" x14ac:dyDescent="0.15">
      <c r="E835" s="69" t="s">
        <v>31</v>
      </c>
      <c r="G835" s="2">
        <f>G833</f>
        <v>0</v>
      </c>
      <c r="H835" s="83" t="s">
        <v>28</v>
      </c>
      <c r="I835" s="83"/>
      <c r="J835" s="83"/>
    </row>
    <row r="836" spans="2:10" ht="24.75" customHeight="1" x14ac:dyDescent="0.15">
      <c r="E836" s="57"/>
      <c r="G836" s="2">
        <f>B833</f>
        <v>0</v>
      </c>
      <c r="H836" s="83" t="s">
        <v>29</v>
      </c>
      <c r="I836" s="83"/>
      <c r="J836" s="83"/>
    </row>
    <row r="837" spans="2:10" ht="24.75" customHeight="1" x14ac:dyDescent="0.15">
      <c r="G837" s="56">
        <f>(G835+التمويل!$D$29)-G836</f>
        <v>291000</v>
      </c>
      <c r="H837" s="81" t="s">
        <v>30</v>
      </c>
      <c r="I837" s="81"/>
      <c r="J837" s="81"/>
    </row>
    <row r="840" spans="2:10" ht="5.25" customHeight="1" x14ac:dyDescent="0.15"/>
    <row r="841" spans="2:10" ht="5.25" customHeight="1" x14ac:dyDescent="0.15"/>
    <row r="842" spans="2:10" x14ac:dyDescent="0.15">
      <c r="D842" s="1"/>
      <c r="G842" s="57" t="s">
        <v>1</v>
      </c>
      <c r="H842" s="58">
        <f>H811+1</f>
        <v>43949</v>
      </c>
    </row>
    <row r="843" spans="2:10" ht="15" thickBot="1" x14ac:dyDescent="0.2">
      <c r="C843" s="82" t="s">
        <v>26</v>
      </c>
      <c r="D843" s="82"/>
      <c r="G843" s="82" t="s">
        <v>27</v>
      </c>
      <c r="H843" s="82"/>
      <c r="I843" s="82"/>
    </row>
    <row r="844" spans="2:10" s="46" customFormat="1" ht="31.5" customHeight="1" thickBot="1" x14ac:dyDescent="0.2">
      <c r="B844" s="42" t="s">
        <v>21</v>
      </c>
      <c r="C844" s="42" t="s">
        <v>22</v>
      </c>
      <c r="D844" s="43" t="s">
        <v>23</v>
      </c>
      <c r="E844" s="44" t="s">
        <v>24</v>
      </c>
      <c r="F844" s="45"/>
      <c r="G844" s="42" t="s">
        <v>21</v>
      </c>
      <c r="H844" s="51" t="s">
        <v>22</v>
      </c>
      <c r="I844" s="43" t="s">
        <v>23</v>
      </c>
    </row>
    <row r="845" spans="2:10" ht="21" customHeight="1" thickBot="1" x14ac:dyDescent="0.2">
      <c r="B845" s="59"/>
      <c r="C845" s="47"/>
      <c r="D845" s="48"/>
      <c r="E845" s="47"/>
      <c r="F845" s="45"/>
      <c r="G845" s="54"/>
      <c r="H845" s="52"/>
      <c r="I845" s="60"/>
    </row>
    <row r="846" spans="2:10" ht="21" customHeight="1" thickBot="1" x14ac:dyDescent="0.2">
      <c r="B846" s="61"/>
      <c r="C846" s="49"/>
      <c r="D846" s="50"/>
      <c r="E846" s="49"/>
      <c r="F846" s="45"/>
      <c r="G846" s="55"/>
      <c r="H846" s="53"/>
      <c r="I846" s="62"/>
    </row>
    <row r="847" spans="2:10" ht="21" customHeight="1" thickBot="1" x14ac:dyDescent="0.2">
      <c r="B847" s="61"/>
      <c r="C847" s="49"/>
      <c r="D847" s="50"/>
      <c r="E847" s="49"/>
      <c r="F847" s="45"/>
      <c r="G847" s="55"/>
      <c r="H847" s="53"/>
      <c r="I847" s="62"/>
    </row>
    <row r="848" spans="2:10" ht="21" customHeight="1" thickBot="1" x14ac:dyDescent="0.2">
      <c r="B848" s="61"/>
      <c r="C848" s="49"/>
      <c r="D848" s="50"/>
      <c r="E848" s="49"/>
      <c r="F848" s="45"/>
      <c r="G848" s="55"/>
      <c r="H848" s="53"/>
      <c r="I848" s="62"/>
    </row>
    <row r="849" spans="2:9" ht="21" customHeight="1" thickBot="1" x14ac:dyDescent="0.2">
      <c r="B849" s="61"/>
      <c r="C849" s="49"/>
      <c r="D849" s="50"/>
      <c r="E849" s="49"/>
      <c r="F849" s="45"/>
      <c r="G849" s="55"/>
      <c r="H849" s="53"/>
      <c r="I849" s="62"/>
    </row>
    <row r="850" spans="2:9" ht="21" customHeight="1" thickBot="1" x14ac:dyDescent="0.2">
      <c r="B850" s="61"/>
      <c r="C850" s="49"/>
      <c r="D850" s="50"/>
      <c r="E850" s="49"/>
      <c r="F850" s="45"/>
      <c r="G850" s="55"/>
      <c r="H850" s="53"/>
      <c r="I850" s="62"/>
    </row>
    <row r="851" spans="2:9" ht="21" customHeight="1" thickBot="1" x14ac:dyDescent="0.2">
      <c r="B851" s="61"/>
      <c r="C851" s="49"/>
      <c r="D851" s="50"/>
      <c r="E851" s="49"/>
      <c r="F851" s="45"/>
      <c r="G851" s="55"/>
      <c r="H851" s="53"/>
      <c r="I851" s="62"/>
    </row>
    <row r="852" spans="2:9" ht="21" customHeight="1" thickBot="1" x14ac:dyDescent="0.2">
      <c r="B852" s="61"/>
      <c r="C852" s="49"/>
      <c r="D852" s="50"/>
      <c r="E852" s="49"/>
      <c r="F852" s="45"/>
      <c r="G852" s="55"/>
      <c r="H852" s="53"/>
      <c r="I852" s="62"/>
    </row>
    <row r="853" spans="2:9" ht="21" customHeight="1" thickBot="1" x14ac:dyDescent="0.2">
      <c r="B853" s="61"/>
      <c r="C853" s="49"/>
      <c r="D853" s="50"/>
      <c r="E853" s="49"/>
      <c r="F853" s="45"/>
      <c r="G853" s="55"/>
      <c r="H853" s="53"/>
      <c r="I853" s="62"/>
    </row>
    <row r="854" spans="2:9" ht="21" customHeight="1" thickBot="1" x14ac:dyDescent="0.2">
      <c r="B854" s="61"/>
      <c r="C854" s="49"/>
      <c r="D854" s="50"/>
      <c r="E854" s="49"/>
      <c r="F854" s="45"/>
      <c r="G854" s="55"/>
      <c r="H854" s="53"/>
      <c r="I854" s="62"/>
    </row>
    <row r="855" spans="2:9" ht="21" customHeight="1" thickBot="1" x14ac:dyDescent="0.2">
      <c r="B855" s="61"/>
      <c r="C855" s="49"/>
      <c r="D855" s="50"/>
      <c r="E855" s="49"/>
      <c r="F855" s="45"/>
      <c r="G855" s="55"/>
      <c r="H855" s="53"/>
      <c r="I855" s="62"/>
    </row>
    <row r="856" spans="2:9" ht="21" customHeight="1" thickBot="1" x14ac:dyDescent="0.2">
      <c r="B856" s="61"/>
      <c r="C856" s="49"/>
      <c r="D856" s="50"/>
      <c r="E856" s="49"/>
      <c r="F856" s="45"/>
      <c r="G856" s="55"/>
      <c r="H856" s="53"/>
      <c r="I856" s="62"/>
    </row>
    <row r="857" spans="2:9" ht="21" customHeight="1" thickBot="1" x14ac:dyDescent="0.2">
      <c r="B857" s="61"/>
      <c r="C857" s="49"/>
      <c r="D857" s="50"/>
      <c r="E857" s="49"/>
      <c r="F857" s="45"/>
      <c r="G857" s="55"/>
      <c r="H857" s="53"/>
      <c r="I857" s="62"/>
    </row>
    <row r="858" spans="2:9" ht="21" customHeight="1" thickBot="1" x14ac:dyDescent="0.2">
      <c r="B858" s="61"/>
      <c r="C858" s="49"/>
      <c r="D858" s="50"/>
      <c r="E858" s="49"/>
      <c r="F858" s="45"/>
      <c r="G858" s="55"/>
      <c r="H858" s="53"/>
      <c r="I858" s="62"/>
    </row>
    <row r="859" spans="2:9" ht="21" customHeight="1" thickBot="1" x14ac:dyDescent="0.2">
      <c r="B859" s="61"/>
      <c r="C859" s="49"/>
      <c r="D859" s="50"/>
      <c r="E859" s="49"/>
      <c r="F859" s="45"/>
      <c r="G859" s="55"/>
      <c r="H859" s="53"/>
      <c r="I859" s="62"/>
    </row>
    <row r="860" spans="2:9" ht="21" customHeight="1" thickBot="1" x14ac:dyDescent="0.2">
      <c r="B860" s="61"/>
      <c r="C860" s="49"/>
      <c r="D860" s="50"/>
      <c r="E860" s="49"/>
      <c r="F860" s="45"/>
      <c r="G860" s="55"/>
      <c r="H860" s="53"/>
      <c r="I860" s="62"/>
    </row>
    <row r="861" spans="2:9" ht="21" customHeight="1" thickBot="1" x14ac:dyDescent="0.2">
      <c r="B861" s="61"/>
      <c r="C861" s="49"/>
      <c r="D861" s="50"/>
      <c r="E861" s="49"/>
      <c r="F861" s="45"/>
      <c r="G861" s="55"/>
      <c r="H861" s="53"/>
      <c r="I861" s="62"/>
    </row>
    <row r="862" spans="2:9" ht="21" customHeight="1" thickBot="1" x14ac:dyDescent="0.2">
      <c r="B862" s="61"/>
      <c r="C862" s="49"/>
      <c r="D862" s="50"/>
      <c r="E862" s="49"/>
      <c r="F862" s="45"/>
      <c r="G862" s="55"/>
      <c r="H862" s="53"/>
      <c r="I862" s="62"/>
    </row>
    <row r="863" spans="2:9" ht="21" customHeight="1" thickBot="1" x14ac:dyDescent="0.2">
      <c r="B863" s="61"/>
      <c r="C863" s="49"/>
      <c r="D863" s="50"/>
      <c r="E863" s="49"/>
      <c r="F863" s="45"/>
      <c r="G863" s="55"/>
      <c r="H863" s="53"/>
      <c r="I863" s="62"/>
    </row>
    <row r="864" spans="2:9" s="46" customFormat="1" ht="31.5" customHeight="1" thickBot="1" x14ac:dyDescent="0.2">
      <c r="B864" s="42">
        <f>SUM(B845:B863)</f>
        <v>0</v>
      </c>
      <c r="C864" s="42"/>
      <c r="D864" s="43"/>
      <c r="E864" s="44"/>
      <c r="F864" s="45"/>
      <c r="G864" s="42">
        <f>SUM(G845:G863)</f>
        <v>0</v>
      </c>
      <c r="H864" s="51"/>
      <c r="I864" s="43"/>
    </row>
    <row r="865" spans="2:10" ht="8.25" customHeight="1" x14ac:dyDescent="0.15"/>
    <row r="866" spans="2:10" ht="24.75" customHeight="1" x14ac:dyDescent="0.15">
      <c r="E866" s="69" t="s">
        <v>31</v>
      </c>
      <c r="G866" s="2">
        <f>G864</f>
        <v>0</v>
      </c>
      <c r="H866" s="83" t="s">
        <v>28</v>
      </c>
      <c r="I866" s="83"/>
      <c r="J866" s="83"/>
    </row>
    <row r="867" spans="2:10" ht="24.75" customHeight="1" x14ac:dyDescent="0.15">
      <c r="E867" s="57"/>
      <c r="G867" s="2">
        <f>B864</f>
        <v>0</v>
      </c>
      <c r="H867" s="83" t="s">
        <v>29</v>
      </c>
      <c r="I867" s="83"/>
      <c r="J867" s="83"/>
    </row>
    <row r="868" spans="2:10" ht="24.75" customHeight="1" x14ac:dyDescent="0.15">
      <c r="G868" s="56">
        <f>(G866+التمويل!$D$29)-G867</f>
        <v>291000</v>
      </c>
      <c r="H868" s="81" t="s">
        <v>30</v>
      </c>
      <c r="I868" s="81"/>
      <c r="J868" s="81"/>
    </row>
    <row r="871" spans="2:10" ht="5.25" customHeight="1" x14ac:dyDescent="0.15"/>
    <row r="872" spans="2:10" ht="5.25" customHeight="1" x14ac:dyDescent="0.15"/>
    <row r="873" spans="2:10" x14ac:dyDescent="0.15">
      <c r="D873" s="1"/>
      <c r="G873" s="57" t="s">
        <v>1</v>
      </c>
      <c r="H873" s="58">
        <f>H842+1</f>
        <v>43950</v>
      </c>
    </row>
    <row r="874" spans="2:10" ht="15" thickBot="1" x14ac:dyDescent="0.2">
      <c r="C874" s="82" t="s">
        <v>26</v>
      </c>
      <c r="D874" s="82"/>
      <c r="G874" s="82" t="s">
        <v>27</v>
      </c>
      <c r="H874" s="82"/>
      <c r="I874" s="82"/>
    </row>
    <row r="875" spans="2:10" s="46" customFormat="1" ht="31.5" customHeight="1" thickBot="1" x14ac:dyDescent="0.2">
      <c r="B875" s="42" t="s">
        <v>21</v>
      </c>
      <c r="C875" s="42" t="s">
        <v>22</v>
      </c>
      <c r="D875" s="43" t="s">
        <v>23</v>
      </c>
      <c r="E875" s="44" t="s">
        <v>24</v>
      </c>
      <c r="F875" s="45"/>
      <c r="G875" s="42" t="s">
        <v>21</v>
      </c>
      <c r="H875" s="51" t="s">
        <v>22</v>
      </c>
      <c r="I875" s="43" t="s">
        <v>23</v>
      </c>
    </row>
    <row r="876" spans="2:10" ht="21" customHeight="1" thickBot="1" x14ac:dyDescent="0.2">
      <c r="B876" s="59"/>
      <c r="C876" s="47"/>
      <c r="D876" s="48"/>
      <c r="E876" s="47"/>
      <c r="F876" s="45"/>
      <c r="G876" s="54"/>
      <c r="H876" s="52"/>
      <c r="I876" s="60"/>
    </row>
    <row r="877" spans="2:10" ht="21" customHeight="1" thickBot="1" x14ac:dyDescent="0.2">
      <c r="B877" s="61"/>
      <c r="C877" s="49"/>
      <c r="D877" s="50"/>
      <c r="E877" s="49"/>
      <c r="F877" s="45"/>
      <c r="G877" s="55"/>
      <c r="H877" s="53"/>
      <c r="I877" s="62"/>
    </row>
    <row r="878" spans="2:10" ht="21" customHeight="1" thickBot="1" x14ac:dyDescent="0.2">
      <c r="B878" s="61"/>
      <c r="C878" s="49"/>
      <c r="D878" s="50"/>
      <c r="E878" s="49"/>
      <c r="F878" s="45"/>
      <c r="G878" s="55"/>
      <c r="H878" s="53"/>
      <c r="I878" s="62"/>
    </row>
    <row r="879" spans="2:10" ht="21" customHeight="1" thickBot="1" x14ac:dyDescent="0.2">
      <c r="B879" s="61"/>
      <c r="C879" s="49"/>
      <c r="D879" s="50"/>
      <c r="E879" s="49"/>
      <c r="F879" s="45"/>
      <c r="G879" s="55"/>
      <c r="H879" s="53"/>
      <c r="I879" s="62"/>
    </row>
    <row r="880" spans="2:10" ht="21" customHeight="1" thickBot="1" x14ac:dyDescent="0.2">
      <c r="B880" s="61"/>
      <c r="C880" s="49"/>
      <c r="D880" s="50"/>
      <c r="E880" s="49"/>
      <c r="F880" s="45"/>
      <c r="G880" s="55"/>
      <c r="H880" s="53"/>
      <c r="I880" s="62"/>
    </row>
    <row r="881" spans="2:9" ht="21" customHeight="1" thickBot="1" x14ac:dyDescent="0.2">
      <c r="B881" s="61"/>
      <c r="C881" s="49"/>
      <c r="D881" s="50"/>
      <c r="E881" s="49"/>
      <c r="F881" s="45"/>
      <c r="G881" s="55"/>
      <c r="H881" s="53"/>
      <c r="I881" s="62"/>
    </row>
    <row r="882" spans="2:9" ht="21" customHeight="1" thickBot="1" x14ac:dyDescent="0.2">
      <c r="B882" s="61"/>
      <c r="C882" s="49"/>
      <c r="D882" s="50"/>
      <c r="E882" s="49"/>
      <c r="F882" s="45"/>
      <c r="G882" s="55"/>
      <c r="H882" s="53"/>
      <c r="I882" s="62"/>
    </row>
    <row r="883" spans="2:9" ht="21" customHeight="1" thickBot="1" x14ac:dyDescent="0.2">
      <c r="B883" s="61"/>
      <c r="C883" s="49"/>
      <c r="D883" s="50"/>
      <c r="E883" s="49"/>
      <c r="F883" s="45"/>
      <c r="G883" s="55"/>
      <c r="H883" s="53"/>
      <c r="I883" s="62"/>
    </row>
    <row r="884" spans="2:9" ht="21" customHeight="1" thickBot="1" x14ac:dyDescent="0.2">
      <c r="B884" s="61"/>
      <c r="C884" s="49"/>
      <c r="D884" s="50"/>
      <c r="E884" s="49"/>
      <c r="F884" s="45"/>
      <c r="G884" s="55"/>
      <c r="H884" s="53"/>
      <c r="I884" s="62"/>
    </row>
    <row r="885" spans="2:9" ht="21" customHeight="1" thickBot="1" x14ac:dyDescent="0.2">
      <c r="B885" s="61"/>
      <c r="C885" s="49"/>
      <c r="D885" s="50"/>
      <c r="E885" s="49"/>
      <c r="F885" s="45"/>
      <c r="G885" s="55"/>
      <c r="H885" s="53"/>
      <c r="I885" s="62"/>
    </row>
    <row r="886" spans="2:9" ht="21" customHeight="1" thickBot="1" x14ac:dyDescent="0.2">
      <c r="B886" s="61"/>
      <c r="C886" s="49"/>
      <c r="D886" s="50"/>
      <c r="E886" s="49"/>
      <c r="F886" s="45"/>
      <c r="G886" s="55"/>
      <c r="H886" s="53"/>
      <c r="I886" s="62"/>
    </row>
    <row r="887" spans="2:9" ht="21" customHeight="1" thickBot="1" x14ac:dyDescent="0.2">
      <c r="B887" s="61"/>
      <c r="C887" s="49"/>
      <c r="D887" s="50"/>
      <c r="E887" s="49"/>
      <c r="F887" s="45"/>
      <c r="G887" s="55"/>
      <c r="H887" s="53"/>
      <c r="I887" s="62"/>
    </row>
    <row r="888" spans="2:9" ht="21" customHeight="1" thickBot="1" x14ac:dyDescent="0.2">
      <c r="B888" s="61"/>
      <c r="C888" s="49"/>
      <c r="D888" s="50"/>
      <c r="E888" s="49"/>
      <c r="F888" s="45"/>
      <c r="G888" s="55"/>
      <c r="H888" s="53"/>
      <c r="I888" s="62"/>
    </row>
    <row r="889" spans="2:9" ht="21" customHeight="1" thickBot="1" x14ac:dyDescent="0.2">
      <c r="B889" s="61"/>
      <c r="C889" s="49"/>
      <c r="D889" s="50"/>
      <c r="E889" s="49"/>
      <c r="F889" s="45"/>
      <c r="G889" s="55"/>
      <c r="H889" s="53"/>
      <c r="I889" s="62"/>
    </row>
    <row r="890" spans="2:9" ht="21" customHeight="1" thickBot="1" x14ac:dyDescent="0.2">
      <c r="B890" s="61"/>
      <c r="C890" s="49"/>
      <c r="D890" s="50"/>
      <c r="E890" s="49"/>
      <c r="F890" s="45"/>
      <c r="G890" s="55"/>
      <c r="H890" s="53"/>
      <c r="I890" s="62"/>
    </row>
    <row r="891" spans="2:9" ht="21" customHeight="1" thickBot="1" x14ac:dyDescent="0.2">
      <c r="B891" s="61"/>
      <c r="C891" s="49"/>
      <c r="D891" s="50"/>
      <c r="E891" s="49"/>
      <c r="F891" s="45"/>
      <c r="G891" s="55"/>
      <c r="H891" s="53"/>
      <c r="I891" s="62"/>
    </row>
    <row r="892" spans="2:9" ht="21" customHeight="1" thickBot="1" x14ac:dyDescent="0.2">
      <c r="B892" s="61"/>
      <c r="C892" s="49"/>
      <c r="D892" s="50"/>
      <c r="E892" s="49"/>
      <c r="F892" s="45"/>
      <c r="G892" s="55"/>
      <c r="H892" s="53"/>
      <c r="I892" s="62"/>
    </row>
    <row r="893" spans="2:9" ht="21" customHeight="1" thickBot="1" x14ac:dyDescent="0.2">
      <c r="B893" s="61"/>
      <c r="C893" s="49"/>
      <c r="D893" s="50"/>
      <c r="E893" s="49"/>
      <c r="F893" s="45"/>
      <c r="G893" s="55"/>
      <c r="H893" s="53"/>
      <c r="I893" s="62"/>
    </row>
    <row r="894" spans="2:9" ht="21" customHeight="1" thickBot="1" x14ac:dyDescent="0.2">
      <c r="B894" s="61"/>
      <c r="C894" s="49"/>
      <c r="D894" s="50"/>
      <c r="E894" s="49"/>
      <c r="F894" s="45"/>
      <c r="G894" s="55"/>
      <c r="H894" s="53"/>
      <c r="I894" s="62"/>
    </row>
    <row r="895" spans="2:9" s="46" customFormat="1" ht="31.5" customHeight="1" thickBot="1" x14ac:dyDescent="0.2">
      <c r="B895" s="42">
        <f>SUM(B876:B894)</f>
        <v>0</v>
      </c>
      <c r="C895" s="42"/>
      <c r="D895" s="43"/>
      <c r="E895" s="44"/>
      <c r="F895" s="45"/>
      <c r="G895" s="42">
        <f>SUM(G876:G894)</f>
        <v>0</v>
      </c>
      <c r="H895" s="51"/>
      <c r="I895" s="43"/>
    </row>
    <row r="896" spans="2:9" ht="8.25" customHeight="1" x14ac:dyDescent="0.15"/>
    <row r="897" spans="2:10" ht="24.75" customHeight="1" x14ac:dyDescent="0.15">
      <c r="E897" s="69" t="s">
        <v>31</v>
      </c>
      <c r="G897" s="2">
        <f>G895</f>
        <v>0</v>
      </c>
      <c r="H897" s="83" t="s">
        <v>28</v>
      </c>
      <c r="I897" s="83"/>
      <c r="J897" s="83"/>
    </row>
    <row r="898" spans="2:10" ht="24.75" customHeight="1" x14ac:dyDescent="0.15">
      <c r="E898" s="57"/>
      <c r="G898" s="2">
        <f>B895</f>
        <v>0</v>
      </c>
      <c r="H898" s="83" t="s">
        <v>29</v>
      </c>
      <c r="I898" s="83"/>
      <c r="J898" s="83"/>
    </row>
    <row r="899" spans="2:10" ht="24.75" customHeight="1" x14ac:dyDescent="0.15">
      <c r="G899" s="56">
        <f>(G897+التمويل!$D$29)-G898</f>
        <v>291000</v>
      </c>
      <c r="H899" s="81" t="s">
        <v>30</v>
      </c>
      <c r="I899" s="81"/>
      <c r="J899" s="81"/>
    </row>
    <row r="902" spans="2:10" ht="5.25" customHeight="1" x14ac:dyDescent="0.15"/>
    <row r="903" spans="2:10" ht="5.25" customHeight="1" x14ac:dyDescent="0.15"/>
    <row r="904" spans="2:10" x14ac:dyDescent="0.15">
      <c r="D904" s="1"/>
      <c r="G904" s="57" t="s">
        <v>1</v>
      </c>
      <c r="H904" s="58">
        <f>H873+1</f>
        <v>43951</v>
      </c>
    </row>
    <row r="905" spans="2:10" ht="15" thickBot="1" x14ac:dyDescent="0.2">
      <c r="C905" s="82" t="s">
        <v>26</v>
      </c>
      <c r="D905" s="82"/>
      <c r="G905" s="82" t="s">
        <v>27</v>
      </c>
      <c r="H905" s="82"/>
      <c r="I905" s="82"/>
    </row>
    <row r="906" spans="2:10" s="46" customFormat="1" ht="31.5" customHeight="1" thickBot="1" x14ac:dyDescent="0.2">
      <c r="B906" s="42" t="s">
        <v>21</v>
      </c>
      <c r="C906" s="42" t="s">
        <v>22</v>
      </c>
      <c r="D906" s="43" t="s">
        <v>23</v>
      </c>
      <c r="E906" s="44" t="s">
        <v>24</v>
      </c>
      <c r="F906" s="45"/>
      <c r="G906" s="42" t="s">
        <v>21</v>
      </c>
      <c r="H906" s="51" t="s">
        <v>22</v>
      </c>
      <c r="I906" s="43" t="s">
        <v>23</v>
      </c>
    </row>
    <row r="907" spans="2:10" ht="21" customHeight="1" thickBot="1" x14ac:dyDescent="0.2">
      <c r="B907" s="59"/>
      <c r="C907" s="47"/>
      <c r="D907" s="48"/>
      <c r="E907" s="47"/>
      <c r="F907" s="45"/>
      <c r="G907" s="54"/>
      <c r="H907" s="52"/>
      <c r="I907" s="60"/>
    </row>
    <row r="908" spans="2:10" ht="21" customHeight="1" thickBot="1" x14ac:dyDescent="0.2">
      <c r="B908" s="61"/>
      <c r="C908" s="49"/>
      <c r="D908" s="50"/>
      <c r="E908" s="49"/>
      <c r="F908" s="45"/>
      <c r="G908" s="55"/>
      <c r="H908" s="53"/>
      <c r="I908" s="62"/>
    </row>
    <row r="909" spans="2:10" ht="21" customHeight="1" thickBot="1" x14ac:dyDescent="0.2">
      <c r="B909" s="61"/>
      <c r="C909" s="49"/>
      <c r="D909" s="50"/>
      <c r="E909" s="49"/>
      <c r="F909" s="45"/>
      <c r="G909" s="55"/>
      <c r="H909" s="53"/>
      <c r="I909" s="62"/>
    </row>
    <row r="910" spans="2:10" ht="21" customHeight="1" thickBot="1" x14ac:dyDescent="0.2">
      <c r="B910" s="61"/>
      <c r="C910" s="49"/>
      <c r="D910" s="50"/>
      <c r="E910" s="49"/>
      <c r="F910" s="45"/>
      <c r="G910" s="55"/>
      <c r="H910" s="53"/>
      <c r="I910" s="62"/>
    </row>
    <row r="911" spans="2:10" ht="21" customHeight="1" thickBot="1" x14ac:dyDescent="0.2">
      <c r="B911" s="61"/>
      <c r="C911" s="49"/>
      <c r="D911" s="50"/>
      <c r="E911" s="49"/>
      <c r="F911" s="45"/>
      <c r="G911" s="55"/>
      <c r="H911" s="53"/>
      <c r="I911" s="62"/>
    </row>
    <row r="912" spans="2:10" ht="21" customHeight="1" thickBot="1" x14ac:dyDescent="0.2">
      <c r="B912" s="61"/>
      <c r="C912" s="49"/>
      <c r="D912" s="50"/>
      <c r="E912" s="49"/>
      <c r="F912" s="45"/>
      <c r="G912" s="55"/>
      <c r="H912" s="53"/>
      <c r="I912" s="62"/>
    </row>
    <row r="913" spans="2:10" ht="21" customHeight="1" thickBot="1" x14ac:dyDescent="0.2">
      <c r="B913" s="61"/>
      <c r="C913" s="49"/>
      <c r="D913" s="50"/>
      <c r="E913" s="49"/>
      <c r="F913" s="45"/>
      <c r="G913" s="55"/>
      <c r="H913" s="53"/>
      <c r="I913" s="62"/>
    </row>
    <row r="914" spans="2:10" ht="21" customHeight="1" thickBot="1" x14ac:dyDescent="0.2">
      <c r="B914" s="61"/>
      <c r="C914" s="49"/>
      <c r="D914" s="50"/>
      <c r="E914" s="49"/>
      <c r="F914" s="45"/>
      <c r="G914" s="55"/>
      <c r="H914" s="53"/>
      <c r="I914" s="62"/>
    </row>
    <row r="915" spans="2:10" ht="21" customHeight="1" thickBot="1" x14ac:dyDescent="0.2">
      <c r="B915" s="61"/>
      <c r="C915" s="49"/>
      <c r="D915" s="50"/>
      <c r="E915" s="49"/>
      <c r="F915" s="45"/>
      <c r="G915" s="55"/>
      <c r="H915" s="53"/>
      <c r="I915" s="62"/>
    </row>
    <row r="916" spans="2:10" ht="21" customHeight="1" thickBot="1" x14ac:dyDescent="0.2">
      <c r="B916" s="61"/>
      <c r="C916" s="49"/>
      <c r="D916" s="50"/>
      <c r="E916" s="49"/>
      <c r="F916" s="45"/>
      <c r="G916" s="55"/>
      <c r="H916" s="53"/>
      <c r="I916" s="62"/>
    </row>
    <row r="917" spans="2:10" ht="21" customHeight="1" thickBot="1" x14ac:dyDescent="0.2">
      <c r="B917" s="61"/>
      <c r="C917" s="49"/>
      <c r="D917" s="50"/>
      <c r="E917" s="49"/>
      <c r="F917" s="45"/>
      <c r="G917" s="55"/>
      <c r="H917" s="53"/>
      <c r="I917" s="62"/>
    </row>
    <row r="918" spans="2:10" ht="21" customHeight="1" thickBot="1" x14ac:dyDescent="0.2">
      <c r="B918" s="61"/>
      <c r="C918" s="49"/>
      <c r="D918" s="50"/>
      <c r="E918" s="49"/>
      <c r="F918" s="45"/>
      <c r="G918" s="55"/>
      <c r="H918" s="53"/>
      <c r="I918" s="62"/>
    </row>
    <row r="919" spans="2:10" ht="21" customHeight="1" thickBot="1" x14ac:dyDescent="0.2">
      <c r="B919" s="61"/>
      <c r="C919" s="49"/>
      <c r="D919" s="50"/>
      <c r="E919" s="49"/>
      <c r="F919" s="45"/>
      <c r="G919" s="55"/>
      <c r="H919" s="53"/>
      <c r="I919" s="62"/>
    </row>
    <row r="920" spans="2:10" ht="21" customHeight="1" thickBot="1" x14ac:dyDescent="0.2">
      <c r="B920" s="61"/>
      <c r="C920" s="49"/>
      <c r="D920" s="50"/>
      <c r="E920" s="49"/>
      <c r="F920" s="45"/>
      <c r="G920" s="55"/>
      <c r="H920" s="53"/>
      <c r="I920" s="62"/>
    </row>
    <row r="921" spans="2:10" ht="21" customHeight="1" thickBot="1" x14ac:dyDescent="0.2">
      <c r="B921" s="61"/>
      <c r="C921" s="49"/>
      <c r="D921" s="50"/>
      <c r="E921" s="49"/>
      <c r="F921" s="45"/>
      <c r="G921" s="55"/>
      <c r="H921" s="53"/>
      <c r="I921" s="62"/>
    </row>
    <row r="922" spans="2:10" ht="21" customHeight="1" thickBot="1" x14ac:dyDescent="0.2">
      <c r="B922" s="61"/>
      <c r="C922" s="49"/>
      <c r="D922" s="50"/>
      <c r="E922" s="49"/>
      <c r="F922" s="45"/>
      <c r="G922" s="55"/>
      <c r="H922" s="53"/>
      <c r="I922" s="62"/>
    </row>
    <row r="923" spans="2:10" ht="21" customHeight="1" thickBot="1" x14ac:dyDescent="0.2">
      <c r="B923" s="61"/>
      <c r="C923" s="49"/>
      <c r="D923" s="50"/>
      <c r="E923" s="49"/>
      <c r="F923" s="45"/>
      <c r="G923" s="55"/>
      <c r="H923" s="53"/>
      <c r="I923" s="62"/>
    </row>
    <row r="924" spans="2:10" ht="21" customHeight="1" thickBot="1" x14ac:dyDescent="0.2">
      <c r="B924" s="61"/>
      <c r="C924" s="49"/>
      <c r="D924" s="50"/>
      <c r="E924" s="49"/>
      <c r="F924" s="45"/>
      <c r="G924" s="55"/>
      <c r="H924" s="53"/>
      <c r="I924" s="62"/>
    </row>
    <row r="925" spans="2:10" ht="21" customHeight="1" thickBot="1" x14ac:dyDescent="0.2">
      <c r="B925" s="61"/>
      <c r="C925" s="49"/>
      <c r="D925" s="50"/>
      <c r="E925" s="49"/>
      <c r="F925" s="45"/>
      <c r="G925" s="55"/>
      <c r="H925" s="53"/>
      <c r="I925" s="62"/>
    </row>
    <row r="926" spans="2:10" s="46" customFormat="1" ht="31.5" customHeight="1" thickBot="1" x14ac:dyDescent="0.2">
      <c r="B926" s="42">
        <f>SUM(B907:B925)</f>
        <v>0</v>
      </c>
      <c r="C926" s="42"/>
      <c r="D926" s="43"/>
      <c r="E926" s="44"/>
      <c r="F926" s="45"/>
      <c r="G926" s="42">
        <f>SUM(G907:G925)</f>
        <v>0</v>
      </c>
      <c r="H926" s="51"/>
      <c r="I926" s="43"/>
    </row>
    <row r="927" spans="2:10" ht="8.25" customHeight="1" x14ac:dyDescent="0.15"/>
    <row r="928" spans="2:10" ht="24.75" customHeight="1" x14ac:dyDescent="0.15">
      <c r="E928" s="69" t="s">
        <v>31</v>
      </c>
      <c r="G928" s="2">
        <f>G926</f>
        <v>0</v>
      </c>
      <c r="H928" s="83" t="s">
        <v>28</v>
      </c>
      <c r="I928" s="83"/>
      <c r="J928" s="83"/>
    </row>
    <row r="929" spans="2:10" ht="24.75" customHeight="1" x14ac:dyDescent="0.15">
      <c r="E929" s="57"/>
      <c r="G929" s="2">
        <f>B926</f>
        <v>0</v>
      </c>
      <c r="H929" s="83" t="s">
        <v>29</v>
      </c>
      <c r="I929" s="83"/>
      <c r="J929" s="83"/>
    </row>
    <row r="930" spans="2:10" ht="24.75" customHeight="1" x14ac:dyDescent="0.15">
      <c r="G930" s="56">
        <f>(G928+التمويل!$D$29)-G929</f>
        <v>291000</v>
      </c>
      <c r="H930" s="81" t="s">
        <v>30</v>
      </c>
      <c r="I930" s="81"/>
      <c r="J930" s="81"/>
    </row>
    <row r="933" spans="2:10" ht="5.25" customHeight="1" x14ac:dyDescent="0.15"/>
    <row r="934" spans="2:10" ht="5.25" customHeight="1" x14ac:dyDescent="0.15"/>
    <row r="935" spans="2:10" x14ac:dyDescent="0.15">
      <c r="D935" s="1"/>
      <c r="G935" s="57" t="s">
        <v>1</v>
      </c>
      <c r="H935" s="58">
        <f>H904+1</f>
        <v>43952</v>
      </c>
    </row>
    <row r="936" spans="2:10" ht="15" thickBot="1" x14ac:dyDescent="0.2">
      <c r="C936" s="82" t="s">
        <v>26</v>
      </c>
      <c r="D936" s="82"/>
      <c r="G936" s="82" t="s">
        <v>27</v>
      </c>
      <c r="H936" s="82"/>
      <c r="I936" s="82"/>
    </row>
    <row r="937" spans="2:10" s="46" customFormat="1" ht="31.5" customHeight="1" thickBot="1" x14ac:dyDescent="0.2">
      <c r="B937" s="42" t="s">
        <v>21</v>
      </c>
      <c r="C937" s="42" t="s">
        <v>22</v>
      </c>
      <c r="D937" s="43" t="s">
        <v>23</v>
      </c>
      <c r="E937" s="44" t="s">
        <v>24</v>
      </c>
      <c r="F937" s="45"/>
      <c r="G937" s="42" t="s">
        <v>21</v>
      </c>
      <c r="H937" s="51" t="s">
        <v>22</v>
      </c>
      <c r="I937" s="43" t="s">
        <v>23</v>
      </c>
    </row>
    <row r="938" spans="2:10" ht="21" customHeight="1" thickBot="1" x14ac:dyDescent="0.2">
      <c r="B938" s="59"/>
      <c r="C938" s="47"/>
      <c r="D938" s="48"/>
      <c r="E938" s="47"/>
      <c r="F938" s="45"/>
      <c r="G938" s="54"/>
      <c r="H938" s="52"/>
      <c r="I938" s="60"/>
    </row>
    <row r="939" spans="2:10" ht="21" customHeight="1" thickBot="1" x14ac:dyDescent="0.2">
      <c r="B939" s="61"/>
      <c r="C939" s="49"/>
      <c r="D939" s="50"/>
      <c r="E939" s="49"/>
      <c r="F939" s="45"/>
      <c r="G939" s="55"/>
      <c r="H939" s="53"/>
      <c r="I939" s="62"/>
    </row>
    <row r="940" spans="2:10" ht="21" customHeight="1" thickBot="1" x14ac:dyDescent="0.2">
      <c r="B940" s="61"/>
      <c r="C940" s="49"/>
      <c r="D940" s="50"/>
      <c r="E940" s="49"/>
      <c r="F940" s="45"/>
      <c r="G940" s="55"/>
      <c r="H940" s="53"/>
      <c r="I940" s="62"/>
    </row>
    <row r="941" spans="2:10" ht="21" customHeight="1" thickBot="1" x14ac:dyDescent="0.2">
      <c r="B941" s="61"/>
      <c r="C941" s="49"/>
      <c r="D941" s="50"/>
      <c r="E941" s="49"/>
      <c r="F941" s="45"/>
      <c r="G941" s="55"/>
      <c r="H941" s="53"/>
      <c r="I941" s="62"/>
    </row>
    <row r="942" spans="2:10" ht="21" customHeight="1" thickBot="1" x14ac:dyDescent="0.2">
      <c r="B942" s="61"/>
      <c r="C942" s="49"/>
      <c r="D942" s="50"/>
      <c r="E942" s="49"/>
      <c r="F942" s="45"/>
      <c r="G942" s="55"/>
      <c r="H942" s="53"/>
      <c r="I942" s="62"/>
    </row>
    <row r="943" spans="2:10" ht="21" customHeight="1" thickBot="1" x14ac:dyDescent="0.2">
      <c r="B943" s="61"/>
      <c r="C943" s="49"/>
      <c r="D943" s="50"/>
      <c r="E943" s="49"/>
      <c r="F943" s="45"/>
      <c r="G943" s="55"/>
      <c r="H943" s="53"/>
      <c r="I943" s="62"/>
    </row>
    <row r="944" spans="2:10" ht="21" customHeight="1" thickBot="1" x14ac:dyDescent="0.2">
      <c r="B944" s="61"/>
      <c r="C944" s="49"/>
      <c r="D944" s="50"/>
      <c r="E944" s="49"/>
      <c r="F944" s="45"/>
      <c r="G944" s="55"/>
      <c r="H944" s="53"/>
      <c r="I944" s="62"/>
    </row>
    <row r="945" spans="2:10" ht="21" customHeight="1" thickBot="1" x14ac:dyDescent="0.2">
      <c r="B945" s="61"/>
      <c r="C945" s="49"/>
      <c r="D945" s="50"/>
      <c r="E945" s="49"/>
      <c r="F945" s="45"/>
      <c r="G945" s="55"/>
      <c r="H945" s="53"/>
      <c r="I945" s="62"/>
    </row>
    <row r="946" spans="2:10" ht="21" customHeight="1" thickBot="1" x14ac:dyDescent="0.2">
      <c r="B946" s="61"/>
      <c r="C946" s="49"/>
      <c r="D946" s="50"/>
      <c r="E946" s="49"/>
      <c r="F946" s="45"/>
      <c r="G946" s="55"/>
      <c r="H946" s="53"/>
      <c r="I946" s="62"/>
    </row>
    <row r="947" spans="2:10" ht="21" customHeight="1" thickBot="1" x14ac:dyDescent="0.2">
      <c r="B947" s="61"/>
      <c r="C947" s="49"/>
      <c r="D947" s="50"/>
      <c r="E947" s="49"/>
      <c r="F947" s="45"/>
      <c r="G947" s="55"/>
      <c r="H947" s="53"/>
      <c r="I947" s="62"/>
    </row>
    <row r="948" spans="2:10" ht="21" customHeight="1" thickBot="1" x14ac:dyDescent="0.2">
      <c r="B948" s="61"/>
      <c r="C948" s="49"/>
      <c r="D948" s="50"/>
      <c r="E948" s="49"/>
      <c r="F948" s="45"/>
      <c r="G948" s="55"/>
      <c r="H948" s="53"/>
      <c r="I948" s="62"/>
    </row>
    <row r="949" spans="2:10" ht="21" customHeight="1" thickBot="1" x14ac:dyDescent="0.2">
      <c r="B949" s="61"/>
      <c r="C949" s="49"/>
      <c r="D949" s="50"/>
      <c r="E949" s="49"/>
      <c r="F949" s="45"/>
      <c r="G949" s="55"/>
      <c r="H949" s="53"/>
      <c r="I949" s="62"/>
    </row>
    <row r="950" spans="2:10" ht="21" customHeight="1" thickBot="1" x14ac:dyDescent="0.2">
      <c r="B950" s="61"/>
      <c r="C950" s="49"/>
      <c r="D950" s="50"/>
      <c r="E950" s="49"/>
      <c r="F950" s="45"/>
      <c r="G950" s="55"/>
      <c r="H950" s="53"/>
      <c r="I950" s="62"/>
    </row>
    <row r="951" spans="2:10" ht="21" customHeight="1" thickBot="1" x14ac:dyDescent="0.2">
      <c r="B951" s="61"/>
      <c r="C951" s="49"/>
      <c r="D951" s="50"/>
      <c r="E951" s="49"/>
      <c r="F951" s="45"/>
      <c r="G951" s="55"/>
      <c r="H951" s="53"/>
      <c r="I951" s="62"/>
    </row>
    <row r="952" spans="2:10" ht="21" customHeight="1" thickBot="1" x14ac:dyDescent="0.2">
      <c r="B952" s="61"/>
      <c r="C952" s="49"/>
      <c r="D952" s="50"/>
      <c r="E952" s="49"/>
      <c r="F952" s="45"/>
      <c r="G952" s="55"/>
      <c r="H952" s="53"/>
      <c r="I952" s="62"/>
    </row>
    <row r="953" spans="2:10" ht="21" customHeight="1" thickBot="1" x14ac:dyDescent="0.2">
      <c r="B953" s="61"/>
      <c r="C953" s="49"/>
      <c r="D953" s="50"/>
      <c r="E953" s="49"/>
      <c r="F953" s="45"/>
      <c r="G953" s="55"/>
      <c r="H953" s="53"/>
      <c r="I953" s="62"/>
    </row>
    <row r="954" spans="2:10" ht="21" customHeight="1" thickBot="1" x14ac:dyDescent="0.2">
      <c r="B954" s="61"/>
      <c r="C954" s="49"/>
      <c r="D954" s="50"/>
      <c r="E954" s="49"/>
      <c r="F954" s="45"/>
      <c r="G954" s="55"/>
      <c r="H954" s="53"/>
      <c r="I954" s="62"/>
    </row>
    <row r="955" spans="2:10" ht="21" customHeight="1" thickBot="1" x14ac:dyDescent="0.2">
      <c r="B955" s="61"/>
      <c r="C955" s="49"/>
      <c r="D955" s="50"/>
      <c r="E955" s="49"/>
      <c r="F955" s="45"/>
      <c r="G955" s="55"/>
      <c r="H955" s="53"/>
      <c r="I955" s="62"/>
    </row>
    <row r="956" spans="2:10" ht="21" customHeight="1" thickBot="1" x14ac:dyDescent="0.2">
      <c r="B956" s="61"/>
      <c r="C956" s="49"/>
      <c r="D956" s="50"/>
      <c r="E956" s="49"/>
      <c r="F956" s="45"/>
      <c r="G956" s="55"/>
      <c r="H956" s="53"/>
      <c r="I956" s="62"/>
    </row>
    <row r="957" spans="2:10" s="46" customFormat="1" ht="31.5" customHeight="1" thickBot="1" x14ac:dyDescent="0.2">
      <c r="B957" s="42">
        <f>SUM(B938:B956)</f>
        <v>0</v>
      </c>
      <c r="C957" s="42"/>
      <c r="D957" s="43"/>
      <c r="E957" s="44"/>
      <c r="F957" s="45"/>
      <c r="G957" s="42">
        <f>SUM(G938:G956)</f>
        <v>0</v>
      </c>
      <c r="H957" s="51"/>
      <c r="I957" s="43"/>
    </row>
    <row r="958" spans="2:10" ht="8.25" customHeight="1" x14ac:dyDescent="0.15"/>
    <row r="959" spans="2:10" ht="24.75" customHeight="1" x14ac:dyDescent="0.15">
      <c r="E959" s="69" t="s">
        <v>31</v>
      </c>
      <c r="G959" s="2">
        <f>G957</f>
        <v>0</v>
      </c>
      <c r="H959" s="83" t="s">
        <v>28</v>
      </c>
      <c r="I959" s="83"/>
      <c r="J959" s="83"/>
    </row>
    <row r="960" spans="2:10" ht="24.75" customHeight="1" x14ac:dyDescent="0.15">
      <c r="E960" s="57"/>
      <c r="G960" s="2">
        <f>B957</f>
        <v>0</v>
      </c>
      <c r="H960" s="83" t="s">
        <v>29</v>
      </c>
      <c r="I960" s="83"/>
      <c r="J960" s="83"/>
    </row>
    <row r="961" spans="2:10" ht="24.75" customHeight="1" x14ac:dyDescent="0.15">
      <c r="G961" s="56">
        <f>(G959+التمويل!$D$29)-G960</f>
        <v>291000</v>
      </c>
      <c r="H961" s="81" t="s">
        <v>30</v>
      </c>
      <c r="I961" s="81"/>
      <c r="J961" s="81"/>
    </row>
    <row r="964" spans="2:10" ht="5.25" customHeight="1" x14ac:dyDescent="0.15"/>
    <row r="965" spans="2:10" ht="5.25" customHeight="1" x14ac:dyDescent="0.15"/>
    <row r="966" spans="2:10" x14ac:dyDescent="0.15">
      <c r="D966" s="1"/>
      <c r="G966" s="57" t="s">
        <v>1</v>
      </c>
      <c r="H966" s="58">
        <f>H935+1</f>
        <v>43953</v>
      </c>
    </row>
    <row r="967" spans="2:10" ht="15" thickBot="1" x14ac:dyDescent="0.2">
      <c r="C967" s="82" t="s">
        <v>26</v>
      </c>
      <c r="D967" s="82"/>
      <c r="G967" s="82" t="s">
        <v>27</v>
      </c>
      <c r="H967" s="82"/>
      <c r="I967" s="82"/>
    </row>
    <row r="968" spans="2:10" s="46" customFormat="1" ht="31.5" customHeight="1" thickBot="1" x14ac:dyDescent="0.2">
      <c r="B968" s="42" t="s">
        <v>21</v>
      </c>
      <c r="C968" s="42" t="s">
        <v>22</v>
      </c>
      <c r="D968" s="43" t="s">
        <v>23</v>
      </c>
      <c r="E968" s="44" t="s">
        <v>24</v>
      </c>
      <c r="F968" s="45"/>
      <c r="G968" s="42" t="s">
        <v>21</v>
      </c>
      <c r="H968" s="51" t="s">
        <v>22</v>
      </c>
      <c r="I968" s="43" t="s">
        <v>23</v>
      </c>
    </row>
    <row r="969" spans="2:10" ht="21" customHeight="1" thickBot="1" x14ac:dyDescent="0.2">
      <c r="B969" s="59"/>
      <c r="C969" s="47"/>
      <c r="D969" s="48"/>
      <c r="E969" s="47"/>
      <c r="F969" s="45"/>
      <c r="G969" s="54"/>
      <c r="H969" s="52"/>
      <c r="I969" s="60"/>
    </row>
    <row r="970" spans="2:10" ht="21" customHeight="1" thickBot="1" x14ac:dyDescent="0.2">
      <c r="B970" s="61"/>
      <c r="C970" s="49"/>
      <c r="D970" s="50"/>
      <c r="E970" s="49"/>
      <c r="F970" s="45"/>
      <c r="G970" s="55"/>
      <c r="H970" s="53"/>
      <c r="I970" s="62"/>
    </row>
    <row r="971" spans="2:10" ht="21" customHeight="1" thickBot="1" x14ac:dyDescent="0.2">
      <c r="B971" s="61"/>
      <c r="C971" s="49"/>
      <c r="D971" s="50"/>
      <c r="E971" s="49"/>
      <c r="F971" s="45"/>
      <c r="G971" s="55"/>
      <c r="H971" s="53"/>
      <c r="I971" s="62"/>
    </row>
    <row r="972" spans="2:10" ht="21" customHeight="1" thickBot="1" x14ac:dyDescent="0.2">
      <c r="B972" s="61"/>
      <c r="C972" s="49"/>
      <c r="D972" s="50"/>
      <c r="E972" s="49"/>
      <c r="F972" s="45"/>
      <c r="G972" s="55"/>
      <c r="H972" s="53"/>
      <c r="I972" s="62"/>
    </row>
    <row r="973" spans="2:10" ht="21" customHeight="1" thickBot="1" x14ac:dyDescent="0.2">
      <c r="B973" s="61"/>
      <c r="C973" s="49"/>
      <c r="D973" s="50"/>
      <c r="E973" s="49"/>
      <c r="F973" s="45"/>
      <c r="G973" s="55"/>
      <c r="H973" s="53"/>
      <c r="I973" s="62"/>
    </row>
    <row r="974" spans="2:10" ht="21" customHeight="1" thickBot="1" x14ac:dyDescent="0.2">
      <c r="B974" s="61"/>
      <c r="C974" s="49"/>
      <c r="D974" s="50"/>
      <c r="E974" s="49"/>
      <c r="F974" s="45"/>
      <c r="G974" s="55"/>
      <c r="H974" s="53"/>
      <c r="I974" s="62"/>
    </row>
    <row r="975" spans="2:10" ht="21" customHeight="1" thickBot="1" x14ac:dyDescent="0.2">
      <c r="B975" s="61"/>
      <c r="C975" s="49"/>
      <c r="D975" s="50"/>
      <c r="E975" s="49"/>
      <c r="F975" s="45"/>
      <c r="G975" s="55"/>
      <c r="H975" s="53"/>
      <c r="I975" s="62"/>
    </row>
    <row r="976" spans="2:10" ht="21" customHeight="1" thickBot="1" x14ac:dyDescent="0.2">
      <c r="B976" s="61"/>
      <c r="C976" s="49"/>
      <c r="D976" s="50"/>
      <c r="E976" s="49"/>
      <c r="F976" s="45"/>
      <c r="G976" s="55"/>
      <c r="H976" s="53"/>
      <c r="I976" s="62"/>
    </row>
    <row r="977" spans="2:10" ht="21" customHeight="1" thickBot="1" x14ac:dyDescent="0.2">
      <c r="B977" s="61"/>
      <c r="C977" s="49"/>
      <c r="D977" s="50"/>
      <c r="E977" s="49"/>
      <c r="F977" s="45"/>
      <c r="G977" s="55"/>
      <c r="H977" s="53"/>
      <c r="I977" s="62"/>
    </row>
    <row r="978" spans="2:10" ht="21" customHeight="1" thickBot="1" x14ac:dyDescent="0.2">
      <c r="B978" s="61"/>
      <c r="C978" s="49"/>
      <c r="D978" s="50"/>
      <c r="E978" s="49"/>
      <c r="F978" s="45"/>
      <c r="G978" s="55"/>
      <c r="H978" s="53"/>
      <c r="I978" s="62"/>
    </row>
    <row r="979" spans="2:10" ht="21" customHeight="1" thickBot="1" x14ac:dyDescent="0.2">
      <c r="B979" s="61"/>
      <c r="C979" s="49"/>
      <c r="D979" s="50"/>
      <c r="E979" s="49"/>
      <c r="F979" s="45"/>
      <c r="G979" s="55"/>
      <c r="H979" s="53"/>
      <c r="I979" s="62"/>
    </row>
    <row r="980" spans="2:10" ht="21" customHeight="1" thickBot="1" x14ac:dyDescent="0.2">
      <c r="B980" s="61"/>
      <c r="C980" s="49"/>
      <c r="D980" s="50"/>
      <c r="E980" s="49"/>
      <c r="F980" s="45"/>
      <c r="G980" s="55"/>
      <c r="H980" s="53"/>
      <c r="I980" s="62"/>
    </row>
    <row r="981" spans="2:10" ht="21" customHeight="1" thickBot="1" x14ac:dyDescent="0.2">
      <c r="B981" s="61"/>
      <c r="C981" s="49"/>
      <c r="D981" s="50"/>
      <c r="E981" s="49"/>
      <c r="F981" s="45"/>
      <c r="G981" s="55"/>
      <c r="H981" s="53"/>
      <c r="I981" s="62"/>
    </row>
    <row r="982" spans="2:10" ht="21" customHeight="1" thickBot="1" x14ac:dyDescent="0.2">
      <c r="B982" s="61"/>
      <c r="C982" s="49"/>
      <c r="D982" s="50"/>
      <c r="E982" s="49"/>
      <c r="F982" s="45"/>
      <c r="G982" s="55"/>
      <c r="H982" s="53"/>
      <c r="I982" s="62"/>
    </row>
    <row r="983" spans="2:10" ht="21" customHeight="1" thickBot="1" x14ac:dyDescent="0.2">
      <c r="B983" s="61"/>
      <c r="C983" s="49"/>
      <c r="D983" s="50"/>
      <c r="E983" s="49"/>
      <c r="F983" s="45"/>
      <c r="G983" s="55"/>
      <c r="H983" s="53"/>
      <c r="I983" s="62"/>
    </row>
    <row r="984" spans="2:10" ht="21" customHeight="1" thickBot="1" x14ac:dyDescent="0.2">
      <c r="B984" s="61"/>
      <c r="C984" s="49"/>
      <c r="D984" s="50"/>
      <c r="E984" s="49"/>
      <c r="F984" s="45"/>
      <c r="G984" s="55"/>
      <c r="H984" s="53"/>
      <c r="I984" s="62"/>
    </row>
    <row r="985" spans="2:10" ht="21" customHeight="1" thickBot="1" x14ac:dyDescent="0.2">
      <c r="B985" s="61"/>
      <c r="C985" s="49"/>
      <c r="D985" s="50"/>
      <c r="E985" s="49"/>
      <c r="F985" s="45"/>
      <c r="G985" s="55"/>
      <c r="H985" s="53"/>
      <c r="I985" s="62"/>
    </row>
    <row r="986" spans="2:10" ht="21" customHeight="1" thickBot="1" x14ac:dyDescent="0.2">
      <c r="B986" s="61"/>
      <c r="C986" s="49"/>
      <c r="D986" s="50"/>
      <c r="E986" s="49"/>
      <c r="F986" s="45"/>
      <c r="G986" s="55"/>
      <c r="H986" s="53"/>
      <c r="I986" s="62"/>
    </row>
    <row r="987" spans="2:10" ht="21" customHeight="1" thickBot="1" x14ac:dyDescent="0.2">
      <c r="B987" s="61"/>
      <c r="C987" s="49"/>
      <c r="D987" s="50"/>
      <c r="E987" s="49"/>
      <c r="F987" s="45"/>
      <c r="G987" s="55"/>
      <c r="H987" s="53"/>
      <c r="I987" s="62"/>
    </row>
    <row r="988" spans="2:10" s="46" customFormat="1" ht="31.5" customHeight="1" thickBot="1" x14ac:dyDescent="0.2">
      <c r="B988" s="42">
        <f>SUM(B969:B987)</f>
        <v>0</v>
      </c>
      <c r="C988" s="42"/>
      <c r="D988" s="43"/>
      <c r="E988" s="44"/>
      <c r="F988" s="45"/>
      <c r="G988" s="42">
        <f>SUM(G969:G987)</f>
        <v>0</v>
      </c>
      <c r="H988" s="51"/>
      <c r="I988" s="43"/>
    </row>
    <row r="989" spans="2:10" ht="8.25" customHeight="1" x14ac:dyDescent="0.15"/>
    <row r="990" spans="2:10" ht="24.75" customHeight="1" x14ac:dyDescent="0.15">
      <c r="G990" s="2">
        <f>G988</f>
        <v>0</v>
      </c>
      <c r="H990" s="83" t="s">
        <v>28</v>
      </c>
      <c r="I990" s="83"/>
      <c r="J990" s="83"/>
    </row>
    <row r="991" spans="2:10" ht="24.75" customHeight="1" x14ac:dyDescent="0.15">
      <c r="G991" s="2">
        <f>B988</f>
        <v>0</v>
      </c>
      <c r="H991" s="83" t="s">
        <v>29</v>
      </c>
      <c r="I991" s="83"/>
      <c r="J991" s="83"/>
    </row>
    <row r="992" spans="2:10" ht="24.75" customHeight="1" x14ac:dyDescent="0.15">
      <c r="G992" s="56">
        <f>(G990+التمويل!$D$29)-G991</f>
        <v>291000</v>
      </c>
      <c r="H992" s="81" t="s">
        <v>30</v>
      </c>
      <c r="I992" s="81"/>
      <c r="J992" s="81"/>
    </row>
  </sheetData>
  <mergeCells count="160">
    <mergeCell ref="C967:D967"/>
    <mergeCell ref="G967:I967"/>
    <mergeCell ref="H990:J990"/>
    <mergeCell ref="H991:J991"/>
    <mergeCell ref="H992:J992"/>
    <mergeCell ref="C936:D936"/>
    <mergeCell ref="G936:I936"/>
    <mergeCell ref="H959:J959"/>
    <mergeCell ref="H960:J960"/>
    <mergeCell ref="H961:J961"/>
    <mergeCell ref="C905:D905"/>
    <mergeCell ref="G905:I905"/>
    <mergeCell ref="H928:J928"/>
    <mergeCell ref="H929:J929"/>
    <mergeCell ref="H930:J930"/>
    <mergeCell ref="C874:D874"/>
    <mergeCell ref="G874:I874"/>
    <mergeCell ref="H897:J897"/>
    <mergeCell ref="H898:J898"/>
    <mergeCell ref="H899:J899"/>
    <mergeCell ref="C843:D843"/>
    <mergeCell ref="G843:I843"/>
    <mergeCell ref="H866:J866"/>
    <mergeCell ref="H867:J867"/>
    <mergeCell ref="H868:J868"/>
    <mergeCell ref="C812:D812"/>
    <mergeCell ref="G812:I812"/>
    <mergeCell ref="H835:J835"/>
    <mergeCell ref="H836:J836"/>
    <mergeCell ref="H837:J837"/>
    <mergeCell ref="C781:D781"/>
    <mergeCell ref="G781:I781"/>
    <mergeCell ref="H804:J804"/>
    <mergeCell ref="H805:J805"/>
    <mergeCell ref="H806:J806"/>
    <mergeCell ref="C750:D750"/>
    <mergeCell ref="G750:I750"/>
    <mergeCell ref="H773:J773"/>
    <mergeCell ref="H774:J774"/>
    <mergeCell ref="H775:J775"/>
    <mergeCell ref="C719:D719"/>
    <mergeCell ref="G719:I719"/>
    <mergeCell ref="H742:J742"/>
    <mergeCell ref="H743:J743"/>
    <mergeCell ref="H744:J744"/>
    <mergeCell ref="C688:D688"/>
    <mergeCell ref="G688:I688"/>
    <mergeCell ref="H711:J711"/>
    <mergeCell ref="H712:J712"/>
    <mergeCell ref="H713:J713"/>
    <mergeCell ref="C657:D657"/>
    <mergeCell ref="G657:I657"/>
    <mergeCell ref="H680:J680"/>
    <mergeCell ref="H681:J681"/>
    <mergeCell ref="H682:J682"/>
    <mergeCell ref="C626:D626"/>
    <mergeCell ref="G626:I626"/>
    <mergeCell ref="H649:J649"/>
    <mergeCell ref="H650:J650"/>
    <mergeCell ref="H651:J651"/>
    <mergeCell ref="C595:D595"/>
    <mergeCell ref="G595:I595"/>
    <mergeCell ref="H618:J618"/>
    <mergeCell ref="H619:J619"/>
    <mergeCell ref="H620:J620"/>
    <mergeCell ref="C564:D564"/>
    <mergeCell ref="G564:I564"/>
    <mergeCell ref="H587:J587"/>
    <mergeCell ref="H588:J588"/>
    <mergeCell ref="H589:J589"/>
    <mergeCell ref="C533:D533"/>
    <mergeCell ref="G533:I533"/>
    <mergeCell ref="H556:J556"/>
    <mergeCell ref="H557:J557"/>
    <mergeCell ref="H558:J558"/>
    <mergeCell ref="C502:D502"/>
    <mergeCell ref="G502:I502"/>
    <mergeCell ref="H525:J525"/>
    <mergeCell ref="H526:J526"/>
    <mergeCell ref="H527:J527"/>
    <mergeCell ref="C471:D471"/>
    <mergeCell ref="G471:I471"/>
    <mergeCell ref="H494:J494"/>
    <mergeCell ref="H495:J495"/>
    <mergeCell ref="H496:J496"/>
    <mergeCell ref="C440:D440"/>
    <mergeCell ref="G440:I440"/>
    <mergeCell ref="H463:J463"/>
    <mergeCell ref="H464:J464"/>
    <mergeCell ref="H465:J465"/>
    <mergeCell ref="C409:D409"/>
    <mergeCell ref="G409:I409"/>
    <mergeCell ref="H432:J432"/>
    <mergeCell ref="H433:J433"/>
    <mergeCell ref="H434:J434"/>
    <mergeCell ref="C378:D378"/>
    <mergeCell ref="G378:I378"/>
    <mergeCell ref="H401:J401"/>
    <mergeCell ref="H402:J402"/>
    <mergeCell ref="H403:J403"/>
    <mergeCell ref="C347:D347"/>
    <mergeCell ref="G347:I347"/>
    <mergeCell ref="H370:J370"/>
    <mergeCell ref="H371:J371"/>
    <mergeCell ref="H372:J372"/>
    <mergeCell ref="C316:D316"/>
    <mergeCell ref="G316:I316"/>
    <mergeCell ref="H339:J339"/>
    <mergeCell ref="H340:J340"/>
    <mergeCell ref="H341:J341"/>
    <mergeCell ref="C285:D285"/>
    <mergeCell ref="G285:I285"/>
    <mergeCell ref="H308:J308"/>
    <mergeCell ref="H309:J309"/>
    <mergeCell ref="H310:J310"/>
    <mergeCell ref="C254:D254"/>
    <mergeCell ref="G254:I254"/>
    <mergeCell ref="H277:J277"/>
    <mergeCell ref="H278:J278"/>
    <mergeCell ref="H279:J279"/>
    <mergeCell ref="C223:D223"/>
    <mergeCell ref="G223:I223"/>
    <mergeCell ref="H246:J246"/>
    <mergeCell ref="H247:J247"/>
    <mergeCell ref="H248:J248"/>
    <mergeCell ref="C192:D192"/>
    <mergeCell ref="G192:I192"/>
    <mergeCell ref="H215:J215"/>
    <mergeCell ref="H216:J216"/>
    <mergeCell ref="H217:J217"/>
    <mergeCell ref="C161:D161"/>
    <mergeCell ref="G161:I161"/>
    <mergeCell ref="H184:J184"/>
    <mergeCell ref="H185:J185"/>
    <mergeCell ref="H186:J186"/>
    <mergeCell ref="C130:D130"/>
    <mergeCell ref="G130:I130"/>
    <mergeCell ref="H153:J153"/>
    <mergeCell ref="H154:J154"/>
    <mergeCell ref="H155:J155"/>
    <mergeCell ref="C99:D99"/>
    <mergeCell ref="G99:I99"/>
    <mergeCell ref="H122:J122"/>
    <mergeCell ref="H123:J123"/>
    <mergeCell ref="H124:J124"/>
    <mergeCell ref="H92:J92"/>
    <mergeCell ref="C68:D68"/>
    <mergeCell ref="G68:I68"/>
    <mergeCell ref="H91:J91"/>
    <mergeCell ref="H93:J93"/>
    <mergeCell ref="H62:J62"/>
    <mergeCell ref="H31:J31"/>
    <mergeCell ref="C37:D37"/>
    <mergeCell ref="G37:I37"/>
    <mergeCell ref="H60:J60"/>
    <mergeCell ref="H61:J61"/>
    <mergeCell ref="G6:I6"/>
    <mergeCell ref="C6:D6"/>
    <mergeCell ref="H29:J29"/>
    <mergeCell ref="H30:J30"/>
  </mergeCells>
  <pageMargins left="3.937007874015748E-2" right="3.937007874015748E-2" top="7.874015748031496E-2" bottom="7.874015748031496E-2" header="7.874015748031496E-2" footer="7.874015748031496E-2"/>
  <pageSetup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8B87-5966-44BC-B95C-2F4DEBD41241}">
  <dimension ref="A1:Q10"/>
  <sheetViews>
    <sheetView rightToLeft="1" workbookViewId="0">
      <selection activeCell="D15" sqref="D14:D15"/>
    </sheetView>
  </sheetViews>
  <sheetFormatPr defaultColWidth="8.94921875" defaultRowHeight="14.25" x14ac:dyDescent="0.15"/>
  <cols>
    <col min="1" max="1" width="5.76171875" style="8" customWidth="1"/>
    <col min="2" max="3" width="21.0859375" style="8" customWidth="1"/>
    <col min="4" max="4" width="12.37890625" style="8" customWidth="1"/>
    <col min="5" max="17" width="6.984375" style="8" customWidth="1"/>
    <col min="18" max="16384" width="8.94921875" style="8"/>
  </cols>
  <sheetData>
    <row r="1" spans="1:17" x14ac:dyDescent="0.15">
      <c r="B1" s="10" t="s">
        <v>20</v>
      </c>
      <c r="D1" s="10">
        <f>SUM(D3:D141)</f>
        <v>1050</v>
      </c>
    </row>
    <row r="2" spans="1:17" x14ac:dyDescent="0.15">
      <c r="A2" s="9" t="s">
        <v>0</v>
      </c>
      <c r="B2" s="9" t="s">
        <v>16</v>
      </c>
      <c r="C2" s="9" t="s">
        <v>17</v>
      </c>
      <c r="D2" s="9" t="s">
        <v>15</v>
      </c>
    </row>
    <row r="3" spans="1:17" x14ac:dyDescent="0.15">
      <c r="A3" s="9"/>
      <c r="B3" s="9" t="s">
        <v>18</v>
      </c>
      <c r="C3" s="9" t="s">
        <v>19</v>
      </c>
      <c r="D3" s="9">
        <f>SUM(E3:Q3)</f>
        <v>1050</v>
      </c>
      <c r="E3" s="9">
        <v>200</v>
      </c>
      <c r="F3" s="9">
        <v>300</v>
      </c>
      <c r="G3" s="9">
        <v>150</v>
      </c>
      <c r="H3" s="9">
        <v>400</v>
      </c>
      <c r="I3" s="9"/>
      <c r="J3" s="9"/>
      <c r="K3" s="9"/>
      <c r="L3" s="9"/>
      <c r="M3" s="9"/>
      <c r="N3" s="9"/>
      <c r="O3" s="9"/>
      <c r="P3" s="9"/>
      <c r="Q3" s="9"/>
    </row>
    <row r="4" spans="1:17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التمويل</vt:lpstr>
      <vt:lpstr>يومية الخزينة</vt:lpstr>
      <vt:lpstr>سلف موظفين</vt:lpstr>
      <vt:lpstr>يومية الخزينة!Print_Titles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2020-04-11T16:04:46Z</cp:lastPrinted>
  <dcterms:created xsi:type="dcterms:W3CDTF">2020-04-11T13:41:30Z</dcterms:created>
  <dcterms:modified xsi:type="dcterms:W3CDTF">2020-04-11T16:15:03Z</dcterms:modified>
</cp:coreProperties>
</file>