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80" yWindow="75" windowWidth="14355" windowHeight="7995"/>
  </bookViews>
  <sheets>
    <sheet name="Search" sheetId="1" r:id="rId1"/>
    <sheet name="Data" sheetId="2" r:id="rId2"/>
  </sheets>
  <externalReferences>
    <externalReference r:id="rId3"/>
    <externalReference r:id="rId4"/>
    <externalReference r:id="rId5"/>
  </externalReferences>
  <definedNames>
    <definedName name="_xlnm._FilterDatabase" localSheetId="1" hidden="1">Data!$B$8:$Z$32</definedName>
    <definedName name="Clearit">#REF!,#REF!,#REF!,#REF!,#REF!,#REF!,#REF!,#REF!,#REF!,#REF!,#REF!,#REF!,#REF!,#REF!,#REF!,#REF!,#REF!,#REF!,#REF!,#REF!,#REF!,#REF!,#REF!,#REF!,#REF!</definedName>
    <definedName name="_xlnm.Criteria" localSheetId="1">Data!$AG$8:$AH$9</definedName>
    <definedName name="data">Data!$C$9:$L$32</definedName>
    <definedName name="Description">#REF!</definedName>
    <definedName name="_xlnm.Extract" localSheetId="1">Data!$AI$8:$BG$8</definedName>
    <definedName name="Rooms">#REF!</definedName>
    <definedName name="SS">[1]بيانات2!$K$3:$K$14</definedName>
    <definedName name="StDate">#REF!</definedName>
    <definedName name="TT">[1]بيانات2!$M$3:$M$59</definedName>
    <definedName name="VV">[1]بيانات2!$L$3:$L$15</definedName>
    <definedName name="zz">[1]بيانات2!$J$3:$J$14</definedName>
  </definedNames>
  <calcPr calcId="145621" calcOnSave="0"/>
</workbook>
</file>

<file path=xl/calcChain.xml><?xml version="1.0" encoding="utf-8"?>
<calcChain xmlns="http://schemas.openxmlformats.org/spreadsheetml/2006/main">
  <c r="E32" i="2" l="1"/>
  <c r="AF31" i="2"/>
  <c r="E31" i="2"/>
  <c r="AF30" i="2"/>
  <c r="E30" i="2"/>
  <c r="AF29" i="2"/>
  <c r="E29" i="2"/>
  <c r="AF28" i="2"/>
  <c r="E28" i="2"/>
  <c r="AF27" i="2"/>
  <c r="E27" i="2"/>
  <c r="AF26" i="2"/>
  <c r="E26" i="2"/>
  <c r="AF25" i="2"/>
  <c r="E25" i="2"/>
  <c r="AF24" i="2"/>
  <c r="E24" i="2"/>
  <c r="AF23" i="2"/>
  <c r="E23" i="2"/>
  <c r="AF22" i="2"/>
  <c r="E22" i="2"/>
  <c r="AF21" i="2"/>
  <c r="E21" i="2"/>
  <c r="AF20" i="2"/>
  <c r="E20" i="2"/>
  <c r="AF19" i="2"/>
  <c r="E19" i="2"/>
  <c r="AF18" i="2"/>
  <c r="E18" i="2"/>
  <c r="AF17" i="2"/>
  <c r="E17" i="2"/>
  <c r="AF16" i="2"/>
  <c r="E16" i="2"/>
  <c r="AF15" i="2"/>
  <c r="E15" i="2"/>
  <c r="AF14" i="2"/>
  <c r="E14" i="2"/>
  <c r="AF13" i="2"/>
  <c r="E13" i="2"/>
  <c r="AF12" i="2"/>
  <c r="AB12" i="2"/>
  <c r="E12" i="2"/>
  <c r="AF11" i="2"/>
  <c r="AB11" i="2"/>
  <c r="E11" i="2"/>
  <c r="BV10" i="2"/>
  <c r="BU10" i="2"/>
  <c r="BT10" i="2"/>
  <c r="BS10" i="2"/>
  <c r="BR10" i="2"/>
  <c r="BQ10" i="2"/>
  <c r="AF10" i="2"/>
  <c r="AB10" i="2"/>
  <c r="E10" i="2"/>
  <c r="BV9" i="2"/>
  <c r="BU9" i="2"/>
  <c r="BT9" i="2"/>
  <c r="BS9" i="2"/>
  <c r="BR9" i="2"/>
  <c r="BQ9" i="2"/>
  <c r="AH9" i="2"/>
  <c r="AG9" i="2"/>
  <c r="AF9" i="2"/>
  <c r="AB9" i="2"/>
  <c r="E9" i="2"/>
  <c r="BK8" i="2"/>
  <c r="BJ8" i="2"/>
  <c r="BI8" i="2"/>
  <c r="BK7" i="2"/>
  <c r="BJ7" i="2"/>
  <c r="BI7" i="2"/>
  <c r="BO6" i="2"/>
  <c r="BM6" i="2"/>
  <c r="B5" i="2"/>
  <c r="K1" i="1"/>
</calcChain>
</file>

<file path=xl/sharedStrings.xml><?xml version="1.0" encoding="utf-8"?>
<sst xmlns="http://schemas.openxmlformats.org/spreadsheetml/2006/main" count="325" uniqueCount="129">
  <si>
    <t xml:space="preserve">Status
 </t>
  </si>
  <si>
    <t xml:space="preserve">Full Name
 </t>
  </si>
  <si>
    <t xml:space="preserve">Room No
 </t>
  </si>
  <si>
    <t>من تاريخ</t>
  </si>
  <si>
    <t>الى تاريخ</t>
  </si>
  <si>
    <t>Meagan Rouch</t>
  </si>
  <si>
    <t>IND</t>
  </si>
  <si>
    <t>67 Pook St</t>
  </si>
  <si>
    <t>Kent Todmanson</t>
  </si>
  <si>
    <t>45 Thenden St</t>
  </si>
  <si>
    <t>Count</t>
  </si>
  <si>
    <t>arrival</t>
  </si>
  <si>
    <t>Copied range for restoration if overbook</t>
  </si>
  <si>
    <t>Criteria</t>
  </si>
  <si>
    <t>Days overbooked</t>
  </si>
  <si>
    <t>departure</t>
  </si>
  <si>
    <t>Room</t>
  </si>
  <si>
    <t>Start</t>
  </si>
  <si>
    <t>End</t>
  </si>
  <si>
    <t>Reservation</t>
  </si>
  <si>
    <t>Criteria for limiting data</t>
  </si>
  <si>
    <t>ID</t>
  </si>
  <si>
    <t>Days</t>
  </si>
  <si>
    <t>Status</t>
  </si>
  <si>
    <t>Cost per day</t>
  </si>
  <si>
    <t>Deposit</t>
  </si>
  <si>
    <t>Addition  Cost</t>
  </si>
  <si>
    <t>Cost</t>
  </si>
  <si>
    <t>Full Name</t>
  </si>
  <si>
    <t>Address</t>
  </si>
  <si>
    <t>Email</t>
  </si>
  <si>
    <t xml:space="preserve">Phone </t>
  </si>
  <si>
    <t>Licience /Passport</t>
  </si>
  <si>
    <t>Expenses 1</t>
  </si>
  <si>
    <t>Descript1</t>
  </si>
  <si>
    <t>Expenses 2</t>
  </si>
  <si>
    <t>Descript2</t>
  </si>
  <si>
    <t>Expenses 3</t>
  </si>
  <si>
    <t>Descript3</t>
  </si>
  <si>
    <t>Expenses 4</t>
  </si>
  <si>
    <t>Descript4</t>
  </si>
  <si>
    <t>Expenses 5</t>
  </si>
  <si>
    <t>Descript5</t>
  </si>
  <si>
    <t>EXSTRA CHARGE</t>
  </si>
  <si>
    <t>check in</t>
  </si>
  <si>
    <t>check Out</t>
  </si>
  <si>
    <t>Room 15</t>
  </si>
  <si>
    <t>meag@mmm.com</t>
  </si>
  <si>
    <t>2345 2134</t>
  </si>
  <si>
    <t>rt 565788</t>
  </si>
  <si>
    <t>Room 1</t>
  </si>
  <si>
    <t>Unconfirmed</t>
  </si>
  <si>
    <t>Henry Purcible</t>
  </si>
  <si>
    <t>56 Grease St</t>
  </si>
  <si>
    <t>1234fred@dod.com.ad</t>
  </si>
  <si>
    <t>2345 6789</t>
  </si>
  <si>
    <t>1234 5678 45</t>
  </si>
  <si>
    <t>Drinks</t>
  </si>
  <si>
    <t>Towels</t>
  </si>
  <si>
    <t>B.B</t>
  </si>
  <si>
    <t>01-00001</t>
  </si>
  <si>
    <t>Single Room</t>
  </si>
  <si>
    <t>Room 25</t>
  </si>
  <si>
    <t>Jenny Trerrfer</t>
  </si>
  <si>
    <t>567red@optusnet</t>
  </si>
  <si>
    <t>2347 6789</t>
  </si>
  <si>
    <t>1236 5678 45</t>
  </si>
  <si>
    <t>Paid</t>
  </si>
  <si>
    <t>01-00002</t>
  </si>
  <si>
    <t>Double Room</t>
  </si>
  <si>
    <t>Room 5</t>
  </si>
  <si>
    <t>Trex Lawson</t>
  </si>
  <si>
    <t>Room 21</t>
  </si>
  <si>
    <t>Neal Heart</t>
  </si>
  <si>
    <t>Room 3</t>
  </si>
  <si>
    <t>Delsie Drival</t>
  </si>
  <si>
    <t>32 Trash Crt</t>
  </si>
  <si>
    <t>2346 6789</t>
  </si>
  <si>
    <t>1235 5678 45</t>
  </si>
  <si>
    <t>Room 8</t>
  </si>
  <si>
    <t>Trevor Westward</t>
  </si>
  <si>
    <t>3/5 My Village</t>
  </si>
  <si>
    <t>2352 6789</t>
  </si>
  <si>
    <t>1241 5678 45</t>
  </si>
  <si>
    <t>foods</t>
  </si>
  <si>
    <t>Room 27</t>
  </si>
  <si>
    <t>Ted Brent</t>
  </si>
  <si>
    <t>99 Holdering Ct</t>
  </si>
  <si>
    <t>2354 6789</t>
  </si>
  <si>
    <t>1243 5678 45</t>
  </si>
  <si>
    <t>Room 14</t>
  </si>
  <si>
    <t>Ben Y</t>
  </si>
  <si>
    <t>67 Pretzel Rd</t>
  </si>
  <si>
    <t>2351 6789</t>
  </si>
  <si>
    <t>1240 5678 45</t>
  </si>
  <si>
    <t>Room 13</t>
  </si>
  <si>
    <t>Delsie Edwards</t>
  </si>
  <si>
    <t>Shop 3 Wynnun Rd</t>
  </si>
  <si>
    <t>2349 6789</t>
  </si>
  <si>
    <t>1238 5678 45</t>
  </si>
  <si>
    <t>Room 7</t>
  </si>
  <si>
    <t>Merry Easton</t>
  </si>
  <si>
    <t>45 Brentwood St</t>
  </si>
  <si>
    <t>2356 6789</t>
  </si>
  <si>
    <t>1245 5678 45</t>
  </si>
  <si>
    <t>Denny Bernt</t>
  </si>
  <si>
    <t>Room 23</t>
  </si>
  <si>
    <t>Room 11</t>
  </si>
  <si>
    <t>Kentty Beckword</t>
  </si>
  <si>
    <t>Nally Plaza</t>
  </si>
  <si>
    <t>2350 6789</t>
  </si>
  <si>
    <t>1239 5678 45</t>
  </si>
  <si>
    <t>Damage</t>
  </si>
  <si>
    <t>Tokens</t>
  </si>
  <si>
    <t>Mary Mace</t>
  </si>
  <si>
    <t>56 Tre st</t>
  </si>
  <si>
    <t>Mer@adsfaf.com</t>
  </si>
  <si>
    <t>341 1414</t>
  </si>
  <si>
    <t>re234141341</t>
  </si>
  <si>
    <t>Shop6 Brentdale Shopping Centre</t>
  </si>
  <si>
    <t>2355 6789</t>
  </si>
  <si>
    <t>1244 5678 45</t>
  </si>
  <si>
    <t>Room 16</t>
  </si>
  <si>
    <t>Status / arrival</t>
  </si>
  <si>
    <t>Name</t>
  </si>
  <si>
    <t>DAYS</t>
  </si>
  <si>
    <t>END</t>
  </si>
  <si>
    <t xml:space="preserve"> F.Cost</t>
  </si>
  <si>
    <t xml:space="preserve"> F.Cost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</si>
</sst>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* #,##0.00_);_(&quot;$&quot;* \(#,##0.00\);_(&quot;$&quot;* &quot;-&quot;??_);_(@_)"/>
    <numFmt numFmtId="165" formatCode="&quot;$&quot;#,##0.00_);\(&quot;$&quot;#,##0.00\)"/>
    <numFmt numFmtId="166" formatCode="&quot;$&quot;#,##0.00;\-&quot;$&quot;#,##0.00"/>
    <numFmt numFmtId="167" formatCode="mmm"/>
    <numFmt numFmtId="168" formatCode="00"/>
  </numFmts>
  <fonts count="1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 (Arabic)"/>
      <family val="2"/>
      <charset val="178"/>
    </font>
    <font>
      <b/>
      <sz val="11"/>
      <color indexed="56"/>
      <name val="Arial"/>
      <family val="2"/>
    </font>
    <font>
      <b/>
      <sz val="10"/>
      <color indexed="56"/>
      <name val="Arial"/>
      <family val="2"/>
    </font>
    <font>
      <sz val="14"/>
      <name val="Tahoma"/>
      <family val="2"/>
    </font>
    <font>
      <b/>
      <sz val="14"/>
      <color indexed="10"/>
      <name val="Tahoma"/>
      <family val="2"/>
    </font>
    <font>
      <b/>
      <sz val="8"/>
      <name val="Tahoma"/>
      <family val="2"/>
    </font>
    <font>
      <sz val="10"/>
      <color indexed="56"/>
      <name val="Arial"/>
      <family val="2"/>
    </font>
    <font>
      <sz val="10"/>
      <name val="Arial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9"/>
      </bottom>
      <diagonal/>
    </border>
    <border>
      <left/>
      <right/>
      <top style="thin">
        <color indexed="23"/>
      </top>
      <bottom style="thin">
        <color indexed="9"/>
      </bottom>
      <diagonal/>
    </border>
    <border>
      <left/>
      <right style="thin">
        <color indexed="9"/>
      </right>
      <top style="thin">
        <color indexed="23"/>
      </top>
      <bottom style="thin">
        <color indexed="9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0">
    <xf numFmtId="0" fontId="0" fillId="0" borderId="0"/>
    <xf numFmtId="0" fontId="12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5" fillId="0" borderId="0"/>
    <xf numFmtId="0" fontId="1" fillId="0" borderId="0"/>
    <xf numFmtId="0" fontId="12" fillId="0" borderId="0"/>
    <xf numFmtId="0" fontId="10" fillId="0" borderId="0"/>
  </cellStyleXfs>
  <cellXfs count="107">
    <xf numFmtId="0" fontId="0" fillId="0" borderId="0" xfId="0"/>
    <xf numFmtId="0" fontId="1" fillId="0" borderId="0" xfId="7" applyFill="1"/>
    <xf numFmtId="0" fontId="1" fillId="0" borderId="0" xfId="7" applyFill="1" applyAlignment="1">
      <alignment horizontal="center"/>
    </xf>
    <xf numFmtId="0" fontId="1" fillId="0" borderId="0" xfId="7"/>
    <xf numFmtId="0" fontId="2" fillId="0" borderId="0" xfId="7" applyFont="1" applyFill="1" applyBorder="1" applyAlignment="1">
      <alignment vertical="center"/>
    </xf>
    <xf numFmtId="0" fontId="3" fillId="2" borderId="1" xfId="7" applyFont="1" applyFill="1" applyBorder="1" applyAlignment="1" applyProtection="1">
      <alignment horizontal="center" vertical="top" wrapText="1" readingOrder="2"/>
      <protection hidden="1"/>
    </xf>
    <xf numFmtId="0" fontId="3" fillId="2" borderId="2" xfId="7" applyFont="1" applyFill="1" applyBorder="1" applyAlignment="1" applyProtection="1">
      <alignment horizontal="center" vertical="center" readingOrder="2"/>
      <protection hidden="1"/>
    </xf>
    <xf numFmtId="0" fontId="4" fillId="2" borderId="1" xfId="7" applyFont="1" applyFill="1" applyBorder="1" applyAlignment="1">
      <alignment horizontal="center" vertical="center" readingOrder="2"/>
    </xf>
    <xf numFmtId="16" fontId="4" fillId="2" borderId="1" xfId="7" applyNumberFormat="1" applyFont="1" applyFill="1" applyBorder="1" applyAlignment="1">
      <alignment horizontal="center" vertical="center" readingOrder="2"/>
    </xf>
    <xf numFmtId="0" fontId="4" fillId="3" borderId="1" xfId="7" applyFont="1" applyFill="1" applyBorder="1" applyAlignment="1">
      <alignment horizontal="center" vertical="center" readingOrder="2"/>
    </xf>
    <xf numFmtId="16" fontId="5" fillId="4" borderId="3" xfId="7" applyNumberFormat="1" applyFont="1" applyFill="1" applyBorder="1" applyAlignment="1" applyProtection="1">
      <alignment horizontal="center" vertical="center" readingOrder="2"/>
    </xf>
    <xf numFmtId="0" fontId="6" fillId="5" borderId="4" xfId="7" applyFont="1" applyFill="1" applyBorder="1" applyAlignment="1">
      <alignment horizontal="centerContinuous" vertical="center"/>
    </xf>
    <xf numFmtId="0" fontId="6" fillId="5" borderId="5" xfId="7" applyFont="1" applyFill="1" applyBorder="1" applyAlignment="1">
      <alignment horizontal="centerContinuous" vertical="center"/>
    </xf>
    <xf numFmtId="0" fontId="7" fillId="5" borderId="5" xfId="7" applyFont="1" applyFill="1" applyBorder="1" applyAlignment="1">
      <alignment horizontal="centerContinuous" vertical="center"/>
    </xf>
    <xf numFmtId="0" fontId="6" fillId="5" borderId="6" xfId="7" applyFont="1" applyFill="1" applyBorder="1" applyAlignment="1">
      <alignment horizontal="centerContinuous" vertical="center"/>
    </xf>
    <xf numFmtId="0" fontId="8" fillId="2" borderId="1" xfId="7" applyFont="1" applyFill="1" applyBorder="1" applyAlignment="1" applyProtection="1">
      <alignment horizontal="center" vertical="center" readingOrder="2"/>
      <protection hidden="1"/>
    </xf>
    <xf numFmtId="0" fontId="9" fillId="6" borderId="7" xfId="7" applyFont="1" applyFill="1" applyBorder="1" applyAlignment="1" applyProtection="1">
      <alignment horizontal="center" readingOrder="2"/>
    </xf>
    <xf numFmtId="0" fontId="9" fillId="6" borderId="7" xfId="7" applyFont="1" applyFill="1" applyBorder="1" applyAlignment="1" applyProtection="1">
      <alignment readingOrder="2"/>
    </xf>
    <xf numFmtId="0" fontId="9" fillId="6" borderId="8" xfId="7" applyFont="1" applyFill="1" applyBorder="1" applyAlignment="1">
      <alignment horizontal="center" readingOrder="2"/>
    </xf>
    <xf numFmtId="0" fontId="9" fillId="6" borderId="8" xfId="7" applyFont="1" applyFill="1" applyBorder="1" applyAlignment="1">
      <alignment readingOrder="2"/>
    </xf>
    <xf numFmtId="16" fontId="9" fillId="6" borderId="8" xfId="7" applyNumberFormat="1" applyFont="1" applyFill="1" applyBorder="1" applyAlignment="1" applyProtection="1">
      <alignment readingOrder="2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/>
    <xf numFmtId="164" fontId="11" fillId="0" borderId="0" xfId="4" applyFont="1"/>
    <xf numFmtId="0" fontId="11" fillId="0" borderId="0" xfId="4" applyNumberFormat="1" applyFont="1"/>
    <xf numFmtId="0" fontId="0" fillId="0" borderId="0" xfId="0" applyNumberFormat="1"/>
    <xf numFmtId="0" fontId="13" fillId="10" borderId="0" xfId="0" applyFont="1" applyFill="1" applyBorder="1" applyProtection="1"/>
    <xf numFmtId="14" fontId="0" fillId="0" borderId="0" xfId="0" applyNumberFormat="1"/>
    <xf numFmtId="0" fontId="0" fillId="0" borderId="0" xfId="0" applyBorder="1" applyAlignment="1" applyProtection="1">
      <alignment horizontal="center"/>
      <protection locked="0"/>
    </xf>
    <xf numFmtId="0" fontId="0" fillId="0" borderId="20" xfId="0" applyBorder="1" applyAlignment="1">
      <alignment horizontal="left"/>
    </xf>
    <xf numFmtId="0" fontId="16" fillId="10" borderId="0" xfId="0" applyFont="1" applyFill="1"/>
    <xf numFmtId="0" fontId="0" fillId="10" borderId="0" xfId="0" applyFill="1"/>
    <xf numFmtId="0" fontId="13" fillId="10" borderId="9" xfId="0" applyFont="1" applyFill="1" applyBorder="1" applyProtection="1"/>
    <xf numFmtId="0" fontId="13" fillId="10" borderId="10" xfId="0" applyFont="1" applyFill="1" applyBorder="1" applyProtection="1"/>
    <xf numFmtId="0" fontId="13" fillId="10" borderId="11" xfId="0" applyFont="1" applyFill="1" applyBorder="1" applyProtection="1"/>
    <xf numFmtId="0" fontId="0" fillId="0" borderId="12" xfId="0" applyBorder="1" applyAlignment="1">
      <alignment horizontal="left"/>
    </xf>
    <xf numFmtId="0" fontId="0" fillId="0" borderId="13" xfId="0" applyBorder="1"/>
    <xf numFmtId="14" fontId="0" fillId="0" borderId="13" xfId="0" applyNumberFormat="1" applyBorder="1"/>
    <xf numFmtId="165" fontId="0" fillId="0" borderId="13" xfId="0" applyNumberFormat="1" applyBorder="1"/>
    <xf numFmtId="0" fontId="0" fillId="0" borderId="14" xfId="0" applyBorder="1"/>
    <xf numFmtId="0" fontId="13" fillId="10" borderId="10" xfId="0" applyFont="1" applyFill="1" applyBorder="1" applyAlignment="1" applyProtection="1">
      <alignment horizontal="center"/>
    </xf>
    <xf numFmtId="0" fontId="13" fillId="10" borderId="11" xfId="0" applyFont="1" applyFill="1" applyBorder="1" applyAlignment="1" applyProtection="1">
      <alignment horizontal="center"/>
    </xf>
    <xf numFmtId="0" fontId="0" fillId="0" borderId="20" xfId="0" applyBorder="1"/>
    <xf numFmtId="0" fontId="0" fillId="0" borderId="0" xfId="0" applyBorder="1"/>
    <xf numFmtId="0" fontId="0" fillId="0" borderId="15" xfId="0" applyBorder="1"/>
    <xf numFmtId="0" fontId="0" fillId="0" borderId="0" xfId="0" applyAlignment="1" applyProtection="1">
      <alignment horizontal="center"/>
      <protection locked="0"/>
    </xf>
    <xf numFmtId="164" fontId="0" fillId="0" borderId="21" xfId="0" applyNumberFormat="1" applyBorder="1"/>
    <xf numFmtId="0" fontId="0" fillId="0" borderId="22" xfId="0" applyBorder="1"/>
    <xf numFmtId="0" fontId="0" fillId="0" borderId="23" xfId="0" applyBorder="1"/>
    <xf numFmtId="0" fontId="0" fillId="0" borderId="16" xfId="0" applyBorder="1"/>
    <xf numFmtId="0" fontId="13" fillId="10" borderId="0" xfId="0" applyFont="1" applyFill="1" applyBorder="1" applyAlignment="1" applyProtection="1">
      <alignment horizontal="center"/>
    </xf>
    <xf numFmtId="14" fontId="13" fillId="10" borderId="0" xfId="0" applyNumberFormat="1" applyFont="1" applyFill="1" applyBorder="1" applyAlignment="1" applyProtection="1">
      <alignment horizontal="center"/>
    </xf>
    <xf numFmtId="164" fontId="13" fillId="10" borderId="0" xfId="4" applyFont="1" applyFill="1" applyBorder="1" applyAlignment="1" applyProtection="1">
      <alignment horizontal="center"/>
    </xf>
    <xf numFmtId="0" fontId="13" fillId="10" borderId="0" xfId="4" applyNumberFormat="1" applyFont="1" applyFill="1" applyBorder="1" applyAlignment="1" applyProtection="1">
      <alignment horizontal="center"/>
    </xf>
    <xf numFmtId="0" fontId="13" fillId="10" borderId="0" xfId="0" applyNumberFormat="1" applyFont="1" applyFill="1" applyBorder="1" applyAlignment="1" applyProtection="1">
      <alignment horizontal="center"/>
    </xf>
    <xf numFmtId="0" fontId="13" fillId="11" borderId="0" xfId="0" applyFont="1" applyFill="1" applyBorder="1" applyAlignment="1" applyProtection="1">
      <alignment horizontal="center"/>
    </xf>
    <xf numFmtId="164" fontId="13" fillId="10" borderId="0" xfId="4" applyFont="1" applyFill="1" applyBorder="1" applyProtection="1"/>
    <xf numFmtId="0" fontId="13" fillId="10" borderId="0" xfId="4" applyNumberFormat="1" applyFont="1" applyFill="1" applyBorder="1" applyProtection="1"/>
    <xf numFmtId="0" fontId="13" fillId="10" borderId="0" xfId="0" applyNumberFormat="1" applyFont="1" applyFill="1" applyBorder="1" applyProtection="1"/>
    <xf numFmtId="164" fontId="0" fillId="0" borderId="24" xfId="0" applyNumberFormat="1" applyBorder="1"/>
    <xf numFmtId="0" fontId="0" fillId="0" borderId="25" xfId="0" applyBorder="1"/>
    <xf numFmtId="0" fontId="0" fillId="0" borderId="26" xfId="0" applyBorder="1"/>
    <xf numFmtId="0" fontId="13" fillId="11" borderId="17" xfId="0" applyFont="1" applyFill="1" applyBorder="1" applyProtection="1"/>
    <xf numFmtId="0" fontId="13" fillId="11" borderId="18" xfId="0" applyFont="1" applyFill="1" applyBorder="1" applyAlignment="1" applyProtection="1">
      <alignment horizontal="center"/>
    </xf>
    <xf numFmtId="0" fontId="13" fillId="11" borderId="18" xfId="0" applyFont="1" applyFill="1" applyBorder="1" applyProtection="1"/>
    <xf numFmtId="0" fontId="13" fillId="11" borderId="19" xfId="0" applyFont="1" applyFill="1" applyBorder="1" applyProtection="1"/>
    <xf numFmtId="0" fontId="0" fillId="12" borderId="0" xfId="0" applyFont="1" applyFill="1" applyBorder="1" applyAlignment="1" applyProtection="1">
      <alignment horizontal="center"/>
      <protection locked="0"/>
    </xf>
    <xf numFmtId="16" fontId="0" fillId="12" borderId="0" xfId="0" applyNumberFormat="1" applyFont="1" applyFill="1" applyBorder="1" applyAlignment="1" applyProtection="1">
      <alignment horizontal="center"/>
      <protection locked="0"/>
    </xf>
    <xf numFmtId="1" fontId="0" fillId="12" borderId="0" xfId="0" applyNumberFormat="1" applyFont="1" applyFill="1" applyBorder="1" applyAlignment="1" applyProtection="1">
      <alignment horizontal="center"/>
      <protection locked="0"/>
    </xf>
    <xf numFmtId="165" fontId="11" fillId="0" borderId="0" xfId="4" applyNumberFormat="1" applyFont="1" applyBorder="1" applyAlignment="1" applyProtection="1">
      <alignment horizontal="center"/>
      <protection locked="0"/>
    </xf>
    <xf numFmtId="166" fontId="11" fillId="0" borderId="0" xfId="4" applyNumberFormat="1" applyFont="1" applyBorder="1" applyAlignment="1" applyProtection="1">
      <alignment horizontal="center"/>
      <protection locked="0"/>
    </xf>
    <xf numFmtId="166" fontId="0" fillId="0" borderId="0" xfId="0" applyNumberFormat="1" applyBorder="1" applyAlignment="1" applyProtection="1">
      <alignment horizontal="center"/>
      <protection locked="0"/>
    </xf>
    <xf numFmtId="166" fontId="0" fillId="0" borderId="0" xfId="0" applyNumberFormat="1"/>
    <xf numFmtId="0" fontId="0" fillId="0" borderId="27" xfId="0" applyBorder="1"/>
    <xf numFmtId="0" fontId="0" fillId="0" borderId="28" xfId="0" applyBorder="1"/>
    <xf numFmtId="0" fontId="0" fillId="0" borderId="0" xfId="0" applyAlignment="1">
      <alignment horizontal="center"/>
    </xf>
    <xf numFmtId="0" fontId="0" fillId="12" borderId="0" xfId="0" applyFont="1" applyFill="1" applyBorder="1" applyAlignment="1">
      <alignment horizontal="center"/>
    </xf>
    <xf numFmtId="14" fontId="0" fillId="12" borderId="0" xfId="0" applyNumberFormat="1" applyFont="1" applyFill="1" applyBorder="1" applyAlignment="1">
      <alignment horizontal="center"/>
    </xf>
    <xf numFmtId="1" fontId="0" fillId="12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11" fillId="0" borderId="0" xfId="4" applyNumberFormat="1" applyFont="1" applyBorder="1" applyAlignment="1">
      <alignment horizontal="center"/>
    </xf>
    <xf numFmtId="0" fontId="11" fillId="0" borderId="0" xfId="4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4" fontId="0" fillId="0" borderId="0" xfId="0" applyNumberFormat="1" applyAlignment="1"/>
    <xf numFmtId="167" fontId="0" fillId="0" borderId="0" xfId="0" applyNumberFormat="1"/>
    <xf numFmtId="168" fontId="0" fillId="0" borderId="0" xfId="0" applyNumberFormat="1"/>
    <xf numFmtId="14" fontId="0" fillId="12" borderId="0" xfId="0" applyNumberFormat="1" applyFont="1" applyFill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11" fillId="0" borderId="0" xfId="4" applyNumberFormat="1" applyFont="1" applyBorder="1" applyAlignment="1" applyProtection="1">
      <alignment horizontal="center"/>
      <protection locked="0"/>
    </xf>
    <xf numFmtId="165" fontId="0" fillId="0" borderId="0" xfId="0" applyNumberFormat="1" applyBorder="1" applyAlignment="1" applyProtection="1">
      <alignment horizontal="center"/>
      <protection locked="0"/>
    </xf>
    <xf numFmtId="0" fontId="0" fillId="12" borderId="0" xfId="0" applyFont="1" applyFill="1" applyBorder="1" applyAlignment="1"/>
    <xf numFmtId="166" fontId="11" fillId="0" borderId="0" xfId="4" applyNumberFormat="1" applyFont="1" applyBorder="1" applyAlignment="1">
      <alignment horizontal="center"/>
    </xf>
    <xf numFmtId="14" fontId="0" fillId="12" borderId="0" xfId="0" applyNumberFormat="1" applyFont="1" applyFill="1" applyBorder="1" applyAlignment="1"/>
    <xf numFmtId="165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5" fontId="0" fillId="0" borderId="0" xfId="0" applyNumberFormat="1" applyBorder="1"/>
    <xf numFmtId="164" fontId="11" fillId="0" borderId="0" xfId="4" applyFont="1" applyBorder="1" applyAlignment="1" applyProtection="1">
      <alignment horizontal="center"/>
      <protection locked="0"/>
    </xf>
    <xf numFmtId="164" fontId="11" fillId="0" borderId="0" xfId="4" applyFont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NumberFormat="1" applyProtection="1">
      <protection locked="0"/>
    </xf>
    <xf numFmtId="0" fontId="8" fillId="2" borderId="1" xfId="7" applyFont="1" applyFill="1" applyBorder="1" applyAlignment="1" applyProtection="1">
      <alignment horizontal="center" vertical="center" wrapText="1" readingOrder="2"/>
      <protection hidden="1"/>
    </xf>
  </cellXfs>
  <cellStyles count="10">
    <cellStyle name="40% - تمييز1 2" xfId="1"/>
    <cellStyle name="60% - تمييز1 2" xfId="2"/>
    <cellStyle name="60% - تمييز3 2" xfId="3"/>
    <cellStyle name="Currency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123825</xdr:rowOff>
    </xdr:from>
    <xdr:to>
      <xdr:col>8</xdr:col>
      <xdr:colOff>352425</xdr:colOff>
      <xdr:row>1</xdr:row>
      <xdr:rowOff>142875</xdr:rowOff>
    </xdr:to>
    <xdr:sp macro="[1]!استدعاء" textlink="">
      <xdr:nvSpPr>
        <xdr:cNvPr id="2" name="AutoShape 1"/>
        <xdr:cNvSpPr>
          <a:spLocks noChangeArrowheads="1"/>
        </xdr:cNvSpPr>
      </xdr:nvSpPr>
      <xdr:spPr bwMode="auto">
        <a:xfrm>
          <a:off x="11224307625" y="123825"/>
          <a:ext cx="828675" cy="2952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>
          <a:noFill/>
        </a:ln>
        <a:effectLst>
          <a:prstShdw prst="shdw13" dist="53882" dir="13500000">
            <a:srgbClr val="808080">
              <a:alpha val="50000"/>
            </a:srgbClr>
          </a:prstShdw>
        </a:effectLst>
        <a:extLst>
          <a:ext uri="{91240B29-F687-4F45-9708-019B960494DF}">
            <a14:hiddenLine xmlns:a14="http://schemas.microsoft.com/office/drawing/2010/main" w="12700" algn="ctr">
              <a:solidFill>
                <a:srgbClr xmlns:mc="http://schemas.openxmlformats.org/markup-compatibility/2006" val="666699" mc:Ignorable="a14" a14:legacySpreadsheetColorIndex="54"/>
              </a:solidFill>
              <a:round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ar-SA" sz="10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استدعاء</a:t>
          </a:r>
        </a:p>
      </xdr:txBody>
    </xdr:sp>
    <xdr:clientData/>
  </xdr:twoCellAnchor>
  <xdr:twoCellAnchor>
    <xdr:from>
      <xdr:col>1</xdr:col>
      <xdr:colOff>647700</xdr:colOff>
      <xdr:row>0</xdr:row>
      <xdr:rowOff>104775</xdr:rowOff>
    </xdr:from>
    <xdr:to>
      <xdr:col>6</xdr:col>
      <xdr:colOff>838200</xdr:colOff>
      <xdr:row>1</xdr:row>
      <xdr:rowOff>152400</xdr:rowOff>
    </xdr:to>
    <xdr:sp macro="" textlink="">
      <xdr:nvSpPr>
        <xdr:cNvPr id="4" name="Rectangle 32"/>
        <xdr:cNvSpPr>
          <a:spLocks noChangeArrowheads="1"/>
        </xdr:cNvSpPr>
      </xdr:nvSpPr>
      <xdr:spPr bwMode="auto">
        <a:xfrm>
          <a:off x="11225660175" y="104775"/>
          <a:ext cx="47910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1">
            <a:defRPr sz="1000"/>
          </a:pPr>
          <a:r>
            <a:rPr lang="ar-SA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اختار </a:t>
          </a:r>
          <a:r>
            <a:rPr lang="ar-AE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حالة الوصول </a:t>
          </a:r>
          <a:r>
            <a:rPr lang="ar-SA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او ا</a:t>
          </a:r>
          <a:r>
            <a:rPr lang="ar-AE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لا</a:t>
          </a:r>
          <a:r>
            <a:rPr lang="ar-SA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سم  او برقم </a:t>
          </a:r>
          <a:r>
            <a:rPr lang="ar-AE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الغرفة</a:t>
          </a:r>
          <a:endParaRPr lang="ar-SA" sz="11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123825</xdr:colOff>
      <xdr:row>2</xdr:row>
      <xdr:rowOff>114300</xdr:rowOff>
    </xdr:from>
    <xdr:to>
      <xdr:col>10</xdr:col>
      <xdr:colOff>247650</xdr:colOff>
      <xdr:row>5</xdr:row>
      <xdr:rowOff>200025</xdr:rowOff>
    </xdr:to>
    <xdr:sp macro="" textlink="">
      <xdr:nvSpPr>
        <xdr:cNvPr id="5" name="Rectangle 33"/>
        <xdr:cNvSpPr>
          <a:spLocks noChangeArrowheads="1"/>
        </xdr:cNvSpPr>
      </xdr:nvSpPr>
      <xdr:spPr bwMode="auto">
        <a:xfrm>
          <a:off x="11223040800" y="666750"/>
          <a:ext cx="149542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1">
            <a:defRPr sz="1000"/>
          </a:pPr>
          <a:r>
            <a:rPr lang="ar-SA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اختار الفترة من تاريخ الى تاريخ </a:t>
          </a:r>
        </a:p>
      </xdr:txBody>
    </xdr:sp>
    <xdr:clientData/>
  </xdr:twoCellAnchor>
  <xdr:twoCellAnchor>
    <xdr:from>
      <xdr:col>2</xdr:col>
      <xdr:colOff>47625</xdr:colOff>
      <xdr:row>1</xdr:row>
      <xdr:rowOff>95250</xdr:rowOff>
    </xdr:from>
    <xdr:to>
      <xdr:col>2</xdr:col>
      <xdr:colOff>333375</xdr:colOff>
      <xdr:row>1</xdr:row>
      <xdr:rowOff>238125</xdr:rowOff>
    </xdr:to>
    <xdr:sp macro="" textlink="">
      <xdr:nvSpPr>
        <xdr:cNvPr id="1097" name="Line 38"/>
        <xdr:cNvSpPr>
          <a:spLocks noChangeShapeType="1"/>
        </xdr:cNvSpPr>
      </xdr:nvSpPr>
      <xdr:spPr bwMode="auto">
        <a:xfrm>
          <a:off x="175479075" y="371475"/>
          <a:ext cx="28575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1</xdr:row>
      <xdr:rowOff>104775</xdr:rowOff>
    </xdr:from>
    <xdr:to>
      <xdr:col>2</xdr:col>
      <xdr:colOff>533400</xdr:colOff>
      <xdr:row>2</xdr:row>
      <xdr:rowOff>66675</xdr:rowOff>
    </xdr:to>
    <xdr:sp macro="" textlink="">
      <xdr:nvSpPr>
        <xdr:cNvPr id="1098" name="Line 39"/>
        <xdr:cNvSpPr>
          <a:spLocks noChangeShapeType="1"/>
        </xdr:cNvSpPr>
      </xdr:nvSpPr>
      <xdr:spPr bwMode="auto">
        <a:xfrm>
          <a:off x="175279050" y="381000"/>
          <a:ext cx="7620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1</xdr:row>
      <xdr:rowOff>95250</xdr:rowOff>
    </xdr:from>
    <xdr:to>
      <xdr:col>4</xdr:col>
      <xdr:colOff>200025</xdr:colOff>
      <xdr:row>2</xdr:row>
      <xdr:rowOff>47625</xdr:rowOff>
    </xdr:to>
    <xdr:sp macro="" textlink="">
      <xdr:nvSpPr>
        <xdr:cNvPr id="1099" name="Line 40"/>
        <xdr:cNvSpPr>
          <a:spLocks noChangeShapeType="1"/>
        </xdr:cNvSpPr>
      </xdr:nvSpPr>
      <xdr:spPr bwMode="auto">
        <a:xfrm flipH="1">
          <a:off x="173240700" y="371475"/>
          <a:ext cx="28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895350</xdr:colOff>
      <xdr:row>2</xdr:row>
      <xdr:rowOff>142875</xdr:rowOff>
    </xdr:from>
    <xdr:to>
      <xdr:col>8</xdr:col>
      <xdr:colOff>200025</xdr:colOff>
      <xdr:row>5</xdr:row>
      <xdr:rowOff>0</xdr:rowOff>
    </xdr:to>
    <xdr:sp macro="" textlink="">
      <xdr:nvSpPr>
        <xdr:cNvPr id="1100" name="Line 41"/>
        <xdr:cNvSpPr>
          <a:spLocks noChangeShapeType="1"/>
        </xdr:cNvSpPr>
      </xdr:nvSpPr>
      <xdr:spPr bwMode="auto">
        <a:xfrm flipV="1">
          <a:off x="169878375" y="695325"/>
          <a:ext cx="11430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676275</xdr:colOff>
      <xdr:row>2</xdr:row>
      <xdr:rowOff>142875</xdr:rowOff>
    </xdr:from>
    <xdr:to>
      <xdr:col>8</xdr:col>
      <xdr:colOff>200025</xdr:colOff>
      <xdr:row>3</xdr:row>
      <xdr:rowOff>76200</xdr:rowOff>
    </xdr:to>
    <xdr:sp macro="" textlink="">
      <xdr:nvSpPr>
        <xdr:cNvPr id="1101" name="Line 42"/>
        <xdr:cNvSpPr>
          <a:spLocks noChangeShapeType="1"/>
        </xdr:cNvSpPr>
      </xdr:nvSpPr>
      <xdr:spPr bwMode="auto">
        <a:xfrm flipV="1">
          <a:off x="169878375" y="695325"/>
          <a:ext cx="419100" cy="15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171450</xdr:rowOff>
    </xdr:from>
    <xdr:to>
      <xdr:col>6</xdr:col>
      <xdr:colOff>314325</xdr:colOff>
      <xdr:row>2</xdr:row>
      <xdr:rowOff>38100</xdr:rowOff>
    </xdr:to>
    <xdr:grpSp>
      <xdr:nvGrpSpPr>
        <xdr:cNvPr id="2099" name="Group 8"/>
        <xdr:cNvGrpSpPr>
          <a:grpSpLocks/>
        </xdr:cNvGrpSpPr>
      </xdr:nvGrpSpPr>
      <xdr:grpSpPr bwMode="auto">
        <a:xfrm>
          <a:off x="447675" y="171450"/>
          <a:ext cx="5438775" cy="228600"/>
          <a:chOff x="466726" y="95250"/>
          <a:chExt cx="4762499" cy="247650"/>
        </a:xfrm>
      </xdr:grpSpPr>
      <xdr:sp macro="[3]!Interface_Sheet" textlink="">
        <xdr:nvSpPr>
          <xdr:cNvPr id="3" name="Rounded Rectangle 9"/>
          <xdr:cNvSpPr/>
        </xdr:nvSpPr>
        <xdr:spPr>
          <a:xfrm>
            <a:off x="466726" y="95250"/>
            <a:ext cx="742316" cy="24765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sz="1100"/>
              <a:t>Interface</a:t>
            </a:r>
          </a:p>
        </xdr:txBody>
      </xdr:sp>
      <xdr:sp macro="[3]!Booking_Sheet" textlink="">
        <xdr:nvSpPr>
          <xdr:cNvPr id="4" name="Rounded Rectangle 10"/>
          <xdr:cNvSpPr/>
        </xdr:nvSpPr>
        <xdr:spPr>
          <a:xfrm>
            <a:off x="1267426" y="95250"/>
            <a:ext cx="742316" cy="24765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sz="1100"/>
              <a:t>Bookings</a:t>
            </a:r>
          </a:p>
        </xdr:txBody>
      </xdr:sp>
      <xdr:sp macro="[3]!Cost_Sheet" textlink="">
        <xdr:nvSpPr>
          <xdr:cNvPr id="5" name="Rounded Rectangle 11"/>
          <xdr:cNvSpPr/>
        </xdr:nvSpPr>
        <xdr:spPr>
          <a:xfrm>
            <a:off x="2068127" y="95250"/>
            <a:ext cx="742316" cy="24765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sz="1100"/>
              <a:t>Analysis</a:t>
            </a:r>
          </a:p>
        </xdr:txBody>
      </xdr:sp>
      <xdr:sp macro="[3]!Data_Sheet" textlink="">
        <xdr:nvSpPr>
          <xdr:cNvPr id="6" name="Rounded Rectangle 12"/>
          <xdr:cNvSpPr/>
        </xdr:nvSpPr>
        <xdr:spPr>
          <a:xfrm>
            <a:off x="2860486" y="95250"/>
            <a:ext cx="742316" cy="24765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sz="1100"/>
              <a:t>Data</a:t>
            </a:r>
          </a:p>
        </xdr:txBody>
      </xdr:sp>
      <xdr:sp macro="[3]!List_Sheet" textlink="">
        <xdr:nvSpPr>
          <xdr:cNvPr id="7" name="Rounded Rectangle 13"/>
          <xdr:cNvSpPr/>
        </xdr:nvSpPr>
        <xdr:spPr>
          <a:xfrm>
            <a:off x="3686209" y="95250"/>
            <a:ext cx="742316" cy="24765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sz="1100"/>
              <a:t>Lists</a:t>
            </a:r>
          </a:p>
        </xdr:txBody>
      </xdr:sp>
      <xdr:sp macro="[3]!Invoice_Sheet" textlink="">
        <xdr:nvSpPr>
          <xdr:cNvPr id="8" name="Rounded Rectangle 14"/>
          <xdr:cNvSpPr/>
        </xdr:nvSpPr>
        <xdr:spPr>
          <a:xfrm>
            <a:off x="4486909" y="95250"/>
            <a:ext cx="742316" cy="247650"/>
          </a:xfrm>
          <a:prstGeom prst="roundRect">
            <a:avLst/>
          </a:prstGeom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sz="1100"/>
              <a:t>Invoice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MA%20(6)\Multi%20User%20Form%20Permissions%20Management%20(2)\____________________________%20(1)\&#1578;&#1580;&#1605;&#1610;&#1593;%20&#1576;&#1610;&#1575;&#1606;&#1575;&#1578;%20&#1605;&#1606;%20&#1580;&#1605;&#1610;&#1593;%20&#1575;&#1604;&#1589;&#1601;&#1581;&#1575;&#15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Multi%20User%20Form%20Permissions%20Management%20(2)/Multi%20User%20Form%20Permissions%20Managemen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1&#1575;&#1587;&#1578;&#1593;&#1604;&#1575;&#1605;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4"/>
      <sheetName val="بيانات1"/>
      <sheetName val="بيانات3"/>
      <sheetName val="بيانات2"/>
      <sheetName val="القيود"/>
      <sheetName val="بيانات5"/>
      <sheetName val="بيانات6"/>
      <sheetName val="تجميع بيانات من جميع الصفحات"/>
    </sheetNames>
    <definedNames>
      <definedName name="استدعاء"/>
    </definedNames>
    <sheetDataSet>
      <sheetData sheetId="0"/>
      <sheetData sheetId="1"/>
      <sheetData sheetId="2"/>
      <sheetData sheetId="3">
        <row r="3">
          <cell r="J3">
            <v>113</v>
          </cell>
          <cell r="K3" t="str">
            <v>الات و معدات</v>
          </cell>
          <cell r="L3">
            <v>1</v>
          </cell>
          <cell r="M3">
            <v>39083</v>
          </cell>
        </row>
        <row r="4">
          <cell r="J4">
            <v>114</v>
          </cell>
          <cell r="K4" t="str">
            <v xml:space="preserve">اثاثات </v>
          </cell>
          <cell r="L4">
            <v>2</v>
          </cell>
          <cell r="M4">
            <v>39084</v>
          </cell>
        </row>
        <row r="5">
          <cell r="J5">
            <v>135</v>
          </cell>
          <cell r="K5" t="str">
            <v xml:space="preserve">مخزن </v>
          </cell>
          <cell r="L5">
            <v>3</v>
          </cell>
          <cell r="M5">
            <v>39085</v>
          </cell>
        </row>
        <row r="6">
          <cell r="J6">
            <v>146</v>
          </cell>
          <cell r="K6" t="str">
            <v xml:space="preserve">عملاء </v>
          </cell>
          <cell r="L6">
            <v>4</v>
          </cell>
          <cell r="M6">
            <v>39086</v>
          </cell>
        </row>
        <row r="7">
          <cell r="J7">
            <v>100</v>
          </cell>
          <cell r="K7" t="str">
            <v>البنك</v>
          </cell>
          <cell r="L7">
            <v>5</v>
          </cell>
          <cell r="M7">
            <v>39087</v>
          </cell>
        </row>
        <row r="8">
          <cell r="J8">
            <v>101</v>
          </cell>
          <cell r="K8" t="str">
            <v>صندوق</v>
          </cell>
          <cell r="L8">
            <v>6</v>
          </cell>
          <cell r="M8">
            <v>39088</v>
          </cell>
        </row>
        <row r="9">
          <cell r="J9">
            <v>210</v>
          </cell>
          <cell r="K9" t="str">
            <v>مبيعات</v>
          </cell>
          <cell r="L9">
            <v>7</v>
          </cell>
          <cell r="M9">
            <v>39089</v>
          </cell>
        </row>
        <row r="10">
          <cell r="J10">
            <v>500</v>
          </cell>
          <cell r="K10" t="str">
            <v>كهرباء</v>
          </cell>
          <cell r="L10">
            <v>8</v>
          </cell>
          <cell r="M10">
            <v>39090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Info"/>
      <sheetName val="القيود"/>
      <sheetName val="Sheet (1)"/>
      <sheetName val="Sheet (2)"/>
      <sheetName val="Sheet (3)"/>
      <sheetName val="Bookings"/>
      <sheetName val="Data"/>
      <sheetName val="Analysis"/>
      <sheetName val="Lists"/>
      <sheetName val="Receipt"/>
      <sheetName val="Invoice"/>
      <sheetName val="ورقة1"/>
      <sheetName val="ورقة2"/>
      <sheetName val="ورقة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G9" t="str">
            <v>arrival</v>
          </cell>
          <cell r="H9">
            <v>200</v>
          </cell>
          <cell r="I9">
            <v>50</v>
          </cell>
          <cell r="K9">
            <v>400</v>
          </cell>
        </row>
        <row r="10">
          <cell r="G10" t="str">
            <v>arrival</v>
          </cell>
          <cell r="H10">
            <v>80</v>
          </cell>
          <cell r="J10">
            <v>0</v>
          </cell>
          <cell r="K10">
            <v>320</v>
          </cell>
        </row>
        <row r="11">
          <cell r="G11" t="str">
            <v>departure</v>
          </cell>
          <cell r="H11">
            <v>80</v>
          </cell>
          <cell r="J11">
            <v>0</v>
          </cell>
          <cell r="K11">
            <v>548</v>
          </cell>
        </row>
        <row r="12">
          <cell r="G12" t="str">
            <v>Reservation</v>
          </cell>
          <cell r="H12">
            <v>150</v>
          </cell>
          <cell r="J12">
            <v>0</v>
          </cell>
          <cell r="K12">
            <v>1650</v>
          </cell>
        </row>
        <row r="13">
          <cell r="G13" t="str">
            <v>departure</v>
          </cell>
          <cell r="H13">
            <v>150</v>
          </cell>
          <cell r="I13">
            <v>200</v>
          </cell>
          <cell r="J13">
            <v>0</v>
          </cell>
          <cell r="K13">
            <v>1300</v>
          </cell>
        </row>
        <row r="14">
          <cell r="G14" t="str">
            <v>departure</v>
          </cell>
          <cell r="H14">
            <v>80</v>
          </cell>
          <cell r="J14">
            <v>0</v>
          </cell>
          <cell r="K14">
            <v>480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face"/>
      <sheetName val="Data"/>
      <sheetName val="1استعلام (1)"/>
    </sheetNames>
    <definedNames>
      <definedName name="Booking_Sheet"/>
      <definedName name="Cost_Sheet"/>
      <definedName name="Data_Sheet"/>
      <definedName name="Interface_Sheet"/>
      <definedName name="Invoice_Sheet"/>
      <definedName name="List_Sheet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>
              <a:alpha val="50000"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>
              <a:alpha val="50000"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5">
    <tabColor indexed="15"/>
  </sheetPr>
  <dimension ref="A1:K119"/>
  <sheetViews>
    <sheetView showGridLines="0" rightToLeft="1" tabSelected="1" workbookViewId="0">
      <pane ySplit="8" topLeftCell="A9" activePane="bottomLeft" state="frozen"/>
      <selection activeCell="B10" sqref="B10"/>
      <selection pane="bottomLeft" activeCell="B4" sqref="B4"/>
    </sheetView>
  </sheetViews>
  <sheetFormatPr defaultRowHeight="12.75" x14ac:dyDescent="0.2"/>
  <cols>
    <col min="1" max="1" width="3.875" style="1" customWidth="1"/>
    <col min="2" max="2" width="9.25" style="3" customWidth="1"/>
    <col min="3" max="3" width="17" style="3" customWidth="1"/>
    <col min="4" max="4" width="14.125" style="3" customWidth="1"/>
    <col min="5" max="5" width="8.5" style="3" customWidth="1"/>
    <col min="6" max="6" width="11.5" style="3" customWidth="1"/>
    <col min="7" max="7" width="12.375" style="3" customWidth="1"/>
    <col min="8" max="8" width="11.75" style="3" customWidth="1"/>
    <col min="9" max="16384" width="9" style="3"/>
  </cols>
  <sheetData>
    <row r="1" spans="2:11" ht="21.95" customHeight="1" x14ac:dyDescent="0.2">
      <c r="B1" s="1"/>
      <c r="C1" s="1"/>
      <c r="D1" s="1"/>
      <c r="E1" s="1"/>
      <c r="F1" s="1"/>
      <c r="G1" s="1"/>
      <c r="H1" s="2"/>
      <c r="K1" s="3" t="str">
        <f>IF(AND(C4&lt;&gt;"",B4=""),CONCATENATE("Name / ",C4),IF(AND(B4="",C4=""),CONCATENATE("room no / ",E4),CONCATENATE("Status / ",VLOOKUP(B4,[2]Data!G9:K14,1,FALSE))))</f>
        <v xml:space="preserve">room no / </v>
      </c>
    </row>
    <row r="2" spans="2:11" ht="21.95" customHeight="1" x14ac:dyDescent="0.2">
      <c r="B2" s="4"/>
      <c r="C2" s="4"/>
      <c r="D2" s="4"/>
      <c r="E2" s="2"/>
      <c r="F2" s="2"/>
      <c r="G2" s="2"/>
      <c r="H2" s="2"/>
    </row>
    <row r="3" spans="2:11" ht="17.25" customHeight="1" x14ac:dyDescent="0.2">
      <c r="B3" s="5" t="s">
        <v>0</v>
      </c>
      <c r="C3" s="5" t="s">
        <v>1</v>
      </c>
      <c r="D3" s="4"/>
      <c r="E3" s="5" t="s">
        <v>2</v>
      </c>
      <c r="F3" s="2"/>
      <c r="G3" s="6" t="s">
        <v>3</v>
      </c>
      <c r="H3" s="6" t="s">
        <v>4</v>
      </c>
    </row>
    <row r="4" spans="2:11" ht="19.5" customHeight="1" x14ac:dyDescent="0.2">
      <c r="B4" s="7"/>
      <c r="C4" s="8"/>
      <c r="D4" s="4"/>
      <c r="E4" s="9"/>
      <c r="F4" s="2"/>
      <c r="G4" s="10">
        <v>43928</v>
      </c>
      <c r="H4" s="10">
        <v>43931</v>
      </c>
    </row>
    <row r="5" spans="2:11" ht="5.25" customHeight="1" x14ac:dyDescent="0.2">
      <c r="B5" s="2"/>
      <c r="C5" s="2"/>
      <c r="D5" s="4"/>
      <c r="E5" s="2"/>
      <c r="F5" s="2"/>
      <c r="G5" s="2"/>
      <c r="H5" s="2"/>
      <c r="I5" s="1"/>
    </row>
    <row r="6" spans="2:11" ht="29.25" customHeight="1" x14ac:dyDescent="0.2">
      <c r="B6" s="11" t="s">
        <v>123</v>
      </c>
      <c r="C6" s="12"/>
      <c r="D6" s="13"/>
      <c r="E6" s="12"/>
      <c r="F6" s="12"/>
      <c r="G6" s="12"/>
      <c r="H6" s="14"/>
      <c r="I6" s="1"/>
    </row>
    <row r="7" spans="2:11" ht="6" customHeight="1" x14ac:dyDescent="0.2">
      <c r="B7" s="1"/>
      <c r="C7" s="1"/>
      <c r="D7" s="1"/>
      <c r="E7" s="1"/>
      <c r="F7" s="1"/>
      <c r="G7" s="1"/>
      <c r="H7" s="1"/>
      <c r="I7" s="1"/>
    </row>
    <row r="8" spans="2:11" ht="21.75" customHeight="1" x14ac:dyDescent="0.2">
      <c r="B8" s="15" t="s">
        <v>16</v>
      </c>
      <c r="C8" s="15" t="s">
        <v>124</v>
      </c>
      <c r="D8" s="15" t="s">
        <v>17</v>
      </c>
      <c r="E8" s="15" t="s">
        <v>125</v>
      </c>
      <c r="F8" s="15" t="s">
        <v>126</v>
      </c>
      <c r="G8" s="15" t="s">
        <v>23</v>
      </c>
      <c r="H8" s="106" t="s">
        <v>128</v>
      </c>
    </row>
    <row r="9" spans="2:11" x14ac:dyDescent="0.2">
      <c r="B9" s="16"/>
      <c r="C9" s="17"/>
      <c r="D9" s="17"/>
      <c r="E9" s="18"/>
      <c r="F9" s="19"/>
      <c r="G9" s="19"/>
      <c r="H9" s="20"/>
    </row>
    <row r="10" spans="2:11" x14ac:dyDescent="0.2">
      <c r="B10" s="16"/>
      <c r="C10" s="17"/>
      <c r="D10" s="17"/>
      <c r="E10" s="18"/>
      <c r="F10" s="19"/>
      <c r="G10" s="19"/>
      <c r="H10" s="20"/>
    </row>
    <row r="11" spans="2:11" x14ac:dyDescent="0.2">
      <c r="B11" s="16"/>
      <c r="C11" s="17"/>
      <c r="D11" s="17"/>
      <c r="E11" s="18"/>
      <c r="F11" s="19"/>
      <c r="G11" s="19"/>
      <c r="H11" s="20"/>
    </row>
    <row r="12" spans="2:11" x14ac:dyDescent="0.2">
      <c r="B12" s="16"/>
      <c r="C12" s="17"/>
      <c r="D12" s="17"/>
      <c r="E12" s="18"/>
      <c r="F12" s="19"/>
      <c r="G12" s="19"/>
      <c r="H12" s="20"/>
    </row>
    <row r="13" spans="2:11" x14ac:dyDescent="0.2">
      <c r="B13" s="16"/>
      <c r="C13" s="17"/>
      <c r="D13" s="17"/>
      <c r="E13" s="18"/>
      <c r="F13" s="19"/>
      <c r="G13" s="19"/>
      <c r="H13" s="20"/>
    </row>
    <row r="14" spans="2:11" x14ac:dyDescent="0.2">
      <c r="B14" s="16"/>
      <c r="C14" s="17"/>
      <c r="D14" s="17"/>
      <c r="E14" s="18"/>
      <c r="F14" s="19"/>
      <c r="G14" s="19"/>
      <c r="H14" s="20"/>
    </row>
    <row r="15" spans="2:11" x14ac:dyDescent="0.2">
      <c r="B15" s="16"/>
      <c r="C15" s="17"/>
      <c r="D15" s="17"/>
      <c r="E15" s="18"/>
      <c r="F15" s="19"/>
      <c r="G15" s="19"/>
      <c r="H15" s="20"/>
    </row>
    <row r="16" spans="2:11" x14ac:dyDescent="0.2">
      <c r="B16" s="16"/>
      <c r="C16" s="17"/>
      <c r="D16" s="17"/>
      <c r="E16" s="18"/>
      <c r="F16" s="19"/>
      <c r="G16" s="19"/>
      <c r="H16" s="20"/>
    </row>
    <row r="17" spans="2:8" x14ac:dyDescent="0.2">
      <c r="B17" s="16"/>
      <c r="C17" s="17"/>
      <c r="D17" s="17"/>
      <c r="E17" s="18"/>
      <c r="F17" s="19"/>
      <c r="G17" s="19"/>
      <c r="H17" s="20"/>
    </row>
    <row r="18" spans="2:8" x14ac:dyDescent="0.2">
      <c r="B18" s="16"/>
      <c r="C18" s="17"/>
      <c r="D18" s="17"/>
      <c r="E18" s="18"/>
      <c r="F18" s="19"/>
      <c r="G18" s="19"/>
      <c r="H18" s="20"/>
    </row>
    <row r="19" spans="2:8" x14ac:dyDescent="0.2">
      <c r="B19" s="16"/>
      <c r="C19" s="17"/>
      <c r="D19" s="17"/>
      <c r="E19" s="18"/>
      <c r="F19" s="19"/>
      <c r="G19" s="19"/>
      <c r="H19" s="20"/>
    </row>
    <row r="20" spans="2:8" x14ac:dyDescent="0.2">
      <c r="B20" s="16"/>
      <c r="C20" s="17"/>
      <c r="D20" s="17"/>
      <c r="E20" s="18"/>
      <c r="F20" s="19"/>
      <c r="G20" s="19"/>
      <c r="H20" s="20"/>
    </row>
    <row r="21" spans="2:8" x14ac:dyDescent="0.2">
      <c r="B21" s="16"/>
      <c r="C21" s="17"/>
      <c r="D21" s="17"/>
      <c r="E21" s="18"/>
      <c r="F21" s="19"/>
      <c r="G21" s="19"/>
      <c r="H21" s="20"/>
    </row>
    <row r="22" spans="2:8" x14ac:dyDescent="0.2">
      <c r="B22" s="16"/>
      <c r="C22" s="17"/>
      <c r="D22" s="17"/>
      <c r="E22" s="18"/>
      <c r="F22" s="19"/>
      <c r="G22" s="19"/>
      <c r="H22" s="20"/>
    </row>
    <row r="23" spans="2:8" x14ac:dyDescent="0.2">
      <c r="B23" s="16"/>
      <c r="C23" s="17"/>
      <c r="D23" s="17"/>
      <c r="E23" s="18"/>
      <c r="F23" s="19"/>
      <c r="G23" s="19"/>
      <c r="H23" s="20"/>
    </row>
    <row r="24" spans="2:8" x14ac:dyDescent="0.2">
      <c r="B24" s="16"/>
      <c r="C24" s="17"/>
      <c r="D24" s="17"/>
      <c r="E24" s="18"/>
      <c r="F24" s="19"/>
      <c r="G24" s="19"/>
      <c r="H24" s="20"/>
    </row>
    <row r="25" spans="2:8" x14ac:dyDescent="0.2">
      <c r="B25" s="16"/>
      <c r="C25" s="17"/>
      <c r="D25" s="17"/>
      <c r="E25" s="18"/>
      <c r="F25" s="19"/>
      <c r="G25" s="19"/>
      <c r="H25" s="20"/>
    </row>
    <row r="26" spans="2:8" x14ac:dyDescent="0.2">
      <c r="B26" s="16"/>
      <c r="C26" s="17"/>
      <c r="D26" s="17"/>
      <c r="E26" s="18"/>
      <c r="F26" s="19"/>
      <c r="G26" s="19"/>
      <c r="H26" s="20"/>
    </row>
    <row r="27" spans="2:8" x14ac:dyDescent="0.2">
      <c r="B27" s="16"/>
      <c r="C27" s="17"/>
      <c r="D27" s="17"/>
      <c r="E27" s="18"/>
      <c r="F27" s="19"/>
      <c r="G27" s="19"/>
      <c r="H27" s="20"/>
    </row>
    <row r="28" spans="2:8" x14ac:dyDescent="0.2">
      <c r="B28" s="16"/>
      <c r="C28" s="17"/>
      <c r="D28" s="17"/>
      <c r="E28" s="18"/>
      <c r="F28" s="19"/>
      <c r="G28" s="19"/>
      <c r="H28" s="20"/>
    </row>
    <row r="29" spans="2:8" x14ac:dyDescent="0.2">
      <c r="B29" s="16"/>
      <c r="C29" s="17"/>
      <c r="D29" s="17"/>
      <c r="E29" s="18"/>
      <c r="F29" s="19"/>
      <c r="G29" s="19"/>
      <c r="H29" s="20"/>
    </row>
    <row r="30" spans="2:8" x14ac:dyDescent="0.2">
      <c r="B30" s="16"/>
      <c r="C30" s="17"/>
      <c r="D30" s="17"/>
      <c r="E30" s="18"/>
      <c r="F30" s="19"/>
      <c r="G30" s="19"/>
      <c r="H30" s="20"/>
    </row>
    <row r="31" spans="2:8" x14ac:dyDescent="0.2">
      <c r="B31" s="16"/>
      <c r="C31" s="17"/>
      <c r="D31" s="17"/>
      <c r="E31" s="18"/>
      <c r="F31" s="19"/>
      <c r="G31" s="19"/>
      <c r="H31" s="20"/>
    </row>
    <row r="32" spans="2:8" x14ac:dyDescent="0.2">
      <c r="B32" s="16"/>
      <c r="C32" s="17"/>
      <c r="D32" s="17"/>
      <c r="E32" s="18"/>
      <c r="F32" s="19"/>
      <c r="G32" s="19"/>
      <c r="H32" s="20"/>
    </row>
    <row r="33" spans="2:8" x14ac:dyDescent="0.2">
      <c r="B33" s="16"/>
      <c r="C33" s="17"/>
      <c r="D33" s="17"/>
      <c r="E33" s="18"/>
      <c r="F33" s="19"/>
      <c r="G33" s="19"/>
      <c r="H33" s="20"/>
    </row>
    <row r="34" spans="2:8" x14ac:dyDescent="0.2">
      <c r="B34" s="16"/>
      <c r="C34" s="17"/>
      <c r="D34" s="17"/>
      <c r="E34" s="18"/>
      <c r="F34" s="19"/>
      <c r="G34" s="19"/>
      <c r="H34" s="20"/>
    </row>
    <row r="35" spans="2:8" x14ac:dyDescent="0.2">
      <c r="B35" s="16"/>
      <c r="C35" s="17"/>
      <c r="D35" s="17"/>
      <c r="E35" s="18"/>
      <c r="F35" s="19"/>
      <c r="G35" s="19"/>
      <c r="H35" s="20"/>
    </row>
    <row r="36" spans="2:8" x14ac:dyDescent="0.2">
      <c r="B36" s="16"/>
      <c r="C36" s="17"/>
      <c r="D36" s="17"/>
      <c r="E36" s="18"/>
      <c r="F36" s="19"/>
      <c r="G36" s="19"/>
      <c r="H36" s="20"/>
    </row>
    <row r="37" spans="2:8" x14ac:dyDescent="0.2">
      <c r="B37" s="16"/>
      <c r="C37" s="17"/>
      <c r="D37" s="17"/>
      <c r="E37" s="18"/>
      <c r="F37" s="19"/>
      <c r="G37" s="19"/>
      <c r="H37" s="20"/>
    </row>
    <row r="38" spans="2:8" x14ac:dyDescent="0.2">
      <c r="B38" s="16"/>
      <c r="C38" s="17"/>
      <c r="D38" s="17"/>
      <c r="E38" s="18"/>
      <c r="F38" s="19"/>
      <c r="G38" s="19"/>
      <c r="H38" s="20"/>
    </row>
    <row r="39" spans="2:8" x14ac:dyDescent="0.2">
      <c r="B39" s="16"/>
      <c r="C39" s="17"/>
      <c r="D39" s="17"/>
      <c r="E39" s="18"/>
      <c r="F39" s="19"/>
      <c r="G39" s="19"/>
      <c r="H39" s="20"/>
    </row>
    <row r="40" spans="2:8" x14ac:dyDescent="0.2">
      <c r="B40" s="16"/>
      <c r="C40" s="17"/>
      <c r="D40" s="17"/>
      <c r="E40" s="18"/>
      <c r="F40" s="19"/>
      <c r="G40" s="19"/>
      <c r="H40" s="20"/>
    </row>
    <row r="41" spans="2:8" x14ac:dyDescent="0.2">
      <c r="B41" s="16"/>
      <c r="C41" s="17"/>
      <c r="D41" s="17"/>
      <c r="E41" s="18"/>
      <c r="F41" s="19"/>
      <c r="G41" s="19"/>
      <c r="H41" s="20"/>
    </row>
    <row r="42" spans="2:8" x14ac:dyDescent="0.2">
      <c r="B42" s="16"/>
      <c r="C42" s="17"/>
      <c r="D42" s="17"/>
      <c r="E42" s="18"/>
      <c r="F42" s="19"/>
      <c r="G42" s="19"/>
      <c r="H42" s="20"/>
    </row>
    <row r="43" spans="2:8" x14ac:dyDescent="0.2">
      <c r="B43" s="16"/>
      <c r="C43" s="17"/>
      <c r="D43" s="17"/>
      <c r="E43" s="18"/>
      <c r="F43" s="19"/>
      <c r="G43" s="19"/>
      <c r="H43" s="20"/>
    </row>
    <row r="44" spans="2:8" x14ac:dyDescent="0.2">
      <c r="B44" s="16"/>
      <c r="C44" s="17"/>
      <c r="D44" s="17"/>
      <c r="E44" s="18"/>
      <c r="F44" s="19"/>
      <c r="G44" s="19"/>
      <c r="H44" s="20"/>
    </row>
    <row r="45" spans="2:8" x14ac:dyDescent="0.2">
      <c r="B45" s="16"/>
      <c r="C45" s="17"/>
      <c r="D45" s="17"/>
      <c r="E45" s="18"/>
      <c r="F45" s="19"/>
      <c r="G45" s="19"/>
      <c r="H45" s="20"/>
    </row>
    <row r="46" spans="2:8" x14ac:dyDescent="0.2">
      <c r="B46" s="16"/>
      <c r="C46" s="17"/>
      <c r="D46" s="17"/>
      <c r="E46" s="18"/>
      <c r="F46" s="19"/>
      <c r="G46" s="19"/>
      <c r="H46" s="20"/>
    </row>
    <row r="47" spans="2:8" x14ac:dyDescent="0.2">
      <c r="B47" s="16"/>
      <c r="C47" s="17"/>
      <c r="D47" s="17"/>
      <c r="E47" s="18"/>
      <c r="F47" s="19"/>
      <c r="G47" s="19"/>
      <c r="H47" s="20"/>
    </row>
    <row r="48" spans="2:8" x14ac:dyDescent="0.2">
      <c r="B48" s="16"/>
      <c r="C48" s="17"/>
      <c r="D48" s="17"/>
      <c r="E48" s="18"/>
      <c r="F48" s="19"/>
      <c r="G48" s="19"/>
      <c r="H48" s="20"/>
    </row>
    <row r="49" spans="2:8" x14ac:dyDescent="0.2">
      <c r="B49" s="16"/>
      <c r="C49" s="17"/>
      <c r="D49" s="17"/>
      <c r="E49" s="18"/>
      <c r="F49" s="19"/>
      <c r="G49" s="19"/>
      <c r="H49" s="20"/>
    </row>
    <row r="50" spans="2:8" x14ac:dyDescent="0.2">
      <c r="B50" s="16"/>
      <c r="C50" s="17"/>
      <c r="D50" s="17"/>
      <c r="E50" s="18"/>
      <c r="F50" s="19"/>
      <c r="G50" s="19"/>
      <c r="H50" s="20"/>
    </row>
    <row r="51" spans="2:8" x14ac:dyDescent="0.2">
      <c r="B51" s="16"/>
      <c r="C51" s="17"/>
      <c r="D51" s="17"/>
      <c r="E51" s="18"/>
      <c r="F51" s="19"/>
      <c r="G51" s="19"/>
      <c r="H51" s="20"/>
    </row>
    <row r="52" spans="2:8" x14ac:dyDescent="0.2">
      <c r="B52" s="16"/>
      <c r="C52" s="17"/>
      <c r="D52" s="17"/>
      <c r="E52" s="18"/>
      <c r="F52" s="19"/>
      <c r="G52" s="19"/>
      <c r="H52" s="20"/>
    </row>
    <row r="53" spans="2:8" x14ac:dyDescent="0.2">
      <c r="B53" s="16"/>
      <c r="C53" s="17"/>
      <c r="D53" s="17"/>
      <c r="E53" s="18"/>
      <c r="F53" s="19"/>
      <c r="G53" s="19"/>
      <c r="H53" s="20"/>
    </row>
    <row r="54" spans="2:8" x14ac:dyDescent="0.2">
      <c r="B54" s="16"/>
      <c r="C54" s="17"/>
      <c r="D54" s="17"/>
      <c r="E54" s="18"/>
      <c r="F54" s="19"/>
      <c r="G54" s="19"/>
      <c r="H54" s="20"/>
    </row>
    <row r="55" spans="2:8" x14ac:dyDescent="0.2">
      <c r="B55" s="16"/>
      <c r="C55" s="17"/>
      <c r="D55" s="17"/>
      <c r="E55" s="18"/>
      <c r="F55" s="19"/>
      <c r="G55" s="19"/>
      <c r="H55" s="20"/>
    </row>
    <row r="56" spans="2:8" x14ac:dyDescent="0.2">
      <c r="B56" s="16"/>
      <c r="C56" s="17"/>
      <c r="D56" s="17"/>
      <c r="E56" s="18"/>
      <c r="F56" s="19"/>
      <c r="G56" s="19"/>
      <c r="H56" s="20"/>
    </row>
    <row r="57" spans="2:8" x14ac:dyDescent="0.2">
      <c r="B57" s="16"/>
      <c r="C57" s="17"/>
      <c r="D57" s="17"/>
      <c r="E57" s="18"/>
      <c r="F57" s="19"/>
      <c r="G57" s="19"/>
      <c r="H57" s="20"/>
    </row>
    <row r="58" spans="2:8" x14ac:dyDescent="0.2">
      <c r="B58" s="16"/>
      <c r="C58" s="17"/>
      <c r="D58" s="17"/>
      <c r="E58" s="18"/>
      <c r="F58" s="19"/>
      <c r="G58" s="19"/>
      <c r="H58" s="20"/>
    </row>
    <row r="59" spans="2:8" x14ac:dyDescent="0.2">
      <c r="B59" s="16"/>
      <c r="C59" s="17"/>
      <c r="D59" s="17"/>
      <c r="E59" s="18"/>
      <c r="F59" s="19"/>
      <c r="G59" s="19"/>
      <c r="H59" s="20"/>
    </row>
    <row r="60" spans="2:8" x14ac:dyDescent="0.2">
      <c r="B60" s="16"/>
      <c r="C60" s="17"/>
      <c r="D60" s="17"/>
      <c r="E60" s="18"/>
      <c r="F60" s="19"/>
      <c r="G60" s="19"/>
      <c r="H60" s="20"/>
    </row>
    <row r="61" spans="2:8" x14ac:dyDescent="0.2">
      <c r="B61" s="16"/>
      <c r="C61" s="17"/>
      <c r="D61" s="17"/>
      <c r="E61" s="18"/>
      <c r="F61" s="19"/>
      <c r="G61" s="19"/>
      <c r="H61" s="20"/>
    </row>
    <row r="62" spans="2:8" x14ac:dyDescent="0.2">
      <c r="B62" s="16"/>
      <c r="C62" s="17"/>
      <c r="D62" s="17"/>
      <c r="E62" s="18"/>
      <c r="F62" s="19"/>
      <c r="G62" s="19"/>
      <c r="H62" s="20"/>
    </row>
    <row r="63" spans="2:8" x14ac:dyDescent="0.2">
      <c r="B63" s="16"/>
      <c r="C63" s="17"/>
      <c r="D63" s="17"/>
      <c r="E63" s="18"/>
      <c r="F63" s="19"/>
      <c r="G63" s="19"/>
      <c r="H63" s="20"/>
    </row>
    <row r="64" spans="2:8" x14ac:dyDescent="0.2">
      <c r="B64" s="16"/>
      <c r="C64" s="17"/>
      <c r="D64" s="17"/>
      <c r="E64" s="18"/>
      <c r="F64" s="19"/>
      <c r="G64" s="19"/>
      <c r="H64" s="20"/>
    </row>
    <row r="65" spans="2:8" x14ac:dyDescent="0.2">
      <c r="B65" s="16"/>
      <c r="C65" s="17"/>
      <c r="D65" s="17"/>
      <c r="E65" s="18"/>
      <c r="F65" s="19"/>
      <c r="G65" s="19"/>
      <c r="H65" s="20"/>
    </row>
    <row r="66" spans="2:8" x14ac:dyDescent="0.2">
      <c r="B66" s="16"/>
      <c r="C66" s="17"/>
      <c r="D66" s="17"/>
      <c r="E66" s="18"/>
      <c r="F66" s="19"/>
      <c r="G66" s="19"/>
      <c r="H66" s="20"/>
    </row>
    <row r="67" spans="2:8" x14ac:dyDescent="0.2">
      <c r="B67" s="16"/>
      <c r="C67" s="17"/>
      <c r="D67" s="17"/>
      <c r="E67" s="18"/>
      <c r="F67" s="19"/>
      <c r="G67" s="19"/>
      <c r="H67" s="20"/>
    </row>
    <row r="68" spans="2:8" x14ac:dyDescent="0.2">
      <c r="B68" s="16"/>
      <c r="C68" s="17"/>
      <c r="D68" s="17"/>
      <c r="E68" s="18"/>
      <c r="F68" s="19"/>
      <c r="G68" s="19"/>
      <c r="H68" s="20"/>
    </row>
    <row r="69" spans="2:8" x14ac:dyDescent="0.2">
      <c r="B69" s="16"/>
      <c r="C69" s="17"/>
      <c r="D69" s="17"/>
      <c r="E69" s="18"/>
      <c r="F69" s="19"/>
      <c r="G69" s="19"/>
      <c r="H69" s="20"/>
    </row>
    <row r="70" spans="2:8" x14ac:dyDescent="0.2">
      <c r="B70" s="16"/>
      <c r="C70" s="17"/>
      <c r="D70" s="17"/>
      <c r="E70" s="18"/>
      <c r="F70" s="19"/>
      <c r="G70" s="19"/>
      <c r="H70" s="20"/>
    </row>
    <row r="71" spans="2:8" x14ac:dyDescent="0.2">
      <c r="B71" s="16"/>
      <c r="C71" s="17"/>
      <c r="D71" s="17"/>
      <c r="E71" s="18"/>
      <c r="F71" s="19"/>
      <c r="G71" s="19"/>
      <c r="H71" s="20"/>
    </row>
    <row r="72" spans="2:8" x14ac:dyDescent="0.2">
      <c r="B72" s="16"/>
      <c r="C72" s="17"/>
      <c r="D72" s="17"/>
      <c r="E72" s="18"/>
      <c r="F72" s="19"/>
      <c r="G72" s="19"/>
      <c r="H72" s="20"/>
    </row>
    <row r="73" spans="2:8" x14ac:dyDescent="0.2">
      <c r="B73" s="16"/>
      <c r="C73" s="17"/>
      <c r="D73" s="17"/>
      <c r="E73" s="18"/>
      <c r="F73" s="19"/>
      <c r="G73" s="19"/>
      <c r="H73" s="20"/>
    </row>
    <row r="74" spans="2:8" x14ac:dyDescent="0.2">
      <c r="B74" s="16"/>
      <c r="C74" s="17"/>
      <c r="D74" s="17"/>
      <c r="E74" s="18"/>
      <c r="F74" s="19"/>
      <c r="G74" s="19"/>
      <c r="H74" s="20"/>
    </row>
    <row r="75" spans="2:8" x14ac:dyDescent="0.2">
      <c r="B75" s="16"/>
      <c r="C75" s="17"/>
      <c r="D75" s="17"/>
      <c r="E75" s="18"/>
      <c r="F75" s="19"/>
      <c r="G75" s="19"/>
      <c r="H75" s="20"/>
    </row>
    <row r="76" spans="2:8" x14ac:dyDescent="0.2">
      <c r="B76" s="16"/>
      <c r="C76" s="17"/>
      <c r="D76" s="17"/>
      <c r="E76" s="18"/>
      <c r="F76" s="19"/>
      <c r="G76" s="19"/>
      <c r="H76" s="20"/>
    </row>
    <row r="77" spans="2:8" x14ac:dyDescent="0.2">
      <c r="B77" s="16"/>
      <c r="C77" s="17"/>
      <c r="D77" s="17"/>
      <c r="E77" s="18"/>
      <c r="F77" s="19"/>
      <c r="G77" s="19"/>
      <c r="H77" s="20"/>
    </row>
    <row r="78" spans="2:8" x14ac:dyDescent="0.2">
      <c r="B78" s="16"/>
      <c r="C78" s="17"/>
      <c r="D78" s="17"/>
      <c r="E78" s="18"/>
      <c r="F78" s="19"/>
      <c r="G78" s="19"/>
      <c r="H78" s="20"/>
    </row>
    <row r="79" spans="2:8" x14ac:dyDescent="0.2">
      <c r="B79" s="16"/>
      <c r="C79" s="17"/>
      <c r="D79" s="17"/>
      <c r="E79" s="18"/>
      <c r="F79" s="19"/>
      <c r="G79" s="19"/>
      <c r="H79" s="20"/>
    </row>
    <row r="80" spans="2:8" x14ac:dyDescent="0.2">
      <c r="B80" s="16"/>
      <c r="C80" s="17"/>
      <c r="D80" s="17"/>
      <c r="E80" s="18"/>
      <c r="F80" s="19"/>
      <c r="G80" s="19"/>
      <c r="H80" s="20"/>
    </row>
    <row r="81" spans="2:8" x14ac:dyDescent="0.2">
      <c r="B81" s="16"/>
      <c r="C81" s="17"/>
      <c r="D81" s="17"/>
      <c r="E81" s="18"/>
      <c r="F81" s="19"/>
      <c r="G81" s="19"/>
      <c r="H81" s="20"/>
    </row>
    <row r="82" spans="2:8" x14ac:dyDescent="0.2">
      <c r="B82" s="16"/>
      <c r="C82" s="17"/>
      <c r="D82" s="17"/>
      <c r="E82" s="18"/>
      <c r="F82" s="19"/>
      <c r="G82" s="19"/>
      <c r="H82" s="20"/>
    </row>
    <row r="83" spans="2:8" x14ac:dyDescent="0.2">
      <c r="B83" s="16"/>
      <c r="C83" s="17"/>
      <c r="D83" s="17"/>
      <c r="E83" s="18"/>
      <c r="F83" s="19"/>
      <c r="G83" s="19"/>
      <c r="H83" s="20"/>
    </row>
    <row r="84" spans="2:8" x14ac:dyDescent="0.2">
      <c r="B84" s="16"/>
      <c r="C84" s="17"/>
      <c r="D84" s="17"/>
      <c r="E84" s="18"/>
      <c r="F84" s="19"/>
      <c r="G84" s="19"/>
      <c r="H84" s="20"/>
    </row>
    <row r="85" spans="2:8" x14ac:dyDescent="0.2">
      <c r="B85" s="16"/>
      <c r="C85" s="17"/>
      <c r="D85" s="17"/>
      <c r="E85" s="18"/>
      <c r="F85" s="19"/>
      <c r="G85" s="19"/>
      <c r="H85" s="20"/>
    </row>
    <row r="86" spans="2:8" x14ac:dyDescent="0.2">
      <c r="B86" s="16"/>
      <c r="C86" s="17"/>
      <c r="D86" s="17"/>
      <c r="E86" s="18"/>
      <c r="F86" s="19"/>
      <c r="G86" s="19"/>
      <c r="H86" s="20"/>
    </row>
    <row r="87" spans="2:8" x14ac:dyDescent="0.2">
      <c r="B87" s="16"/>
      <c r="C87" s="17"/>
      <c r="D87" s="17"/>
      <c r="E87" s="18"/>
      <c r="F87" s="19"/>
      <c r="G87" s="19"/>
      <c r="H87" s="20"/>
    </row>
    <row r="88" spans="2:8" x14ac:dyDescent="0.2">
      <c r="B88" s="16"/>
      <c r="C88" s="17"/>
      <c r="D88" s="17"/>
      <c r="E88" s="18"/>
      <c r="F88" s="19"/>
      <c r="G88" s="19"/>
      <c r="H88" s="20"/>
    </row>
    <row r="89" spans="2:8" x14ac:dyDescent="0.2">
      <c r="B89" s="16"/>
      <c r="C89" s="17"/>
      <c r="D89" s="17"/>
      <c r="E89" s="18"/>
      <c r="F89" s="19"/>
      <c r="G89" s="19"/>
      <c r="H89" s="20"/>
    </row>
    <row r="90" spans="2:8" x14ac:dyDescent="0.2">
      <c r="B90" s="16"/>
      <c r="C90" s="17"/>
      <c r="D90" s="17"/>
      <c r="E90" s="18"/>
      <c r="F90" s="19"/>
      <c r="G90" s="19"/>
      <c r="H90" s="20"/>
    </row>
    <row r="91" spans="2:8" x14ac:dyDescent="0.2">
      <c r="B91" s="16"/>
      <c r="C91" s="17"/>
      <c r="D91" s="17"/>
      <c r="E91" s="18"/>
      <c r="F91" s="19"/>
      <c r="G91" s="19"/>
      <c r="H91" s="20"/>
    </row>
    <row r="92" spans="2:8" x14ac:dyDescent="0.2">
      <c r="B92" s="16"/>
      <c r="C92" s="17"/>
      <c r="D92" s="17"/>
      <c r="E92" s="18"/>
      <c r="F92" s="19"/>
      <c r="G92" s="19"/>
      <c r="H92" s="20"/>
    </row>
    <row r="93" spans="2:8" x14ac:dyDescent="0.2">
      <c r="B93" s="16"/>
      <c r="C93" s="17"/>
      <c r="D93" s="17"/>
      <c r="E93" s="18"/>
      <c r="F93" s="19"/>
      <c r="G93" s="19"/>
      <c r="H93" s="20"/>
    </row>
    <row r="94" spans="2:8" x14ac:dyDescent="0.2">
      <c r="B94" s="16"/>
      <c r="C94" s="17"/>
      <c r="D94" s="17"/>
      <c r="E94" s="18"/>
      <c r="F94" s="19"/>
      <c r="G94" s="19"/>
      <c r="H94" s="20"/>
    </row>
    <row r="95" spans="2:8" x14ac:dyDescent="0.2">
      <c r="B95" s="16"/>
      <c r="C95" s="17"/>
      <c r="D95" s="17"/>
      <c r="E95" s="18"/>
      <c r="F95" s="19"/>
      <c r="G95" s="19"/>
      <c r="H95" s="20"/>
    </row>
    <row r="96" spans="2:8" x14ac:dyDescent="0.2">
      <c r="B96" s="16"/>
      <c r="C96" s="17"/>
      <c r="D96" s="17"/>
      <c r="E96" s="18"/>
      <c r="F96" s="19"/>
      <c r="G96" s="19"/>
      <c r="H96" s="20"/>
    </row>
    <row r="97" spans="2:8" x14ac:dyDescent="0.2">
      <c r="B97" s="16"/>
      <c r="C97" s="17"/>
      <c r="D97" s="17"/>
      <c r="E97" s="18"/>
      <c r="F97" s="19"/>
      <c r="G97" s="19"/>
      <c r="H97" s="20"/>
    </row>
    <row r="98" spans="2:8" x14ac:dyDescent="0.2">
      <c r="B98" s="16"/>
      <c r="C98" s="17"/>
      <c r="D98" s="17"/>
      <c r="E98" s="18"/>
      <c r="F98" s="19"/>
      <c r="G98" s="19"/>
      <c r="H98" s="20"/>
    </row>
    <row r="99" spans="2:8" x14ac:dyDescent="0.2">
      <c r="B99" s="16"/>
      <c r="C99" s="17"/>
      <c r="D99" s="17"/>
      <c r="E99" s="18"/>
      <c r="F99" s="19"/>
      <c r="G99" s="19"/>
      <c r="H99" s="20"/>
    </row>
    <row r="100" spans="2:8" x14ac:dyDescent="0.2">
      <c r="B100" s="16"/>
      <c r="C100" s="17"/>
      <c r="D100" s="17"/>
      <c r="E100" s="18"/>
      <c r="F100" s="19"/>
      <c r="G100" s="19"/>
      <c r="H100" s="20"/>
    </row>
    <row r="101" spans="2:8" x14ac:dyDescent="0.2">
      <c r="B101" s="16"/>
      <c r="C101" s="17"/>
      <c r="D101" s="17"/>
      <c r="E101" s="18"/>
      <c r="F101" s="19"/>
      <c r="G101" s="19"/>
      <c r="H101" s="20"/>
    </row>
    <row r="102" spans="2:8" x14ac:dyDescent="0.2">
      <c r="B102" s="16"/>
      <c r="C102" s="17"/>
      <c r="D102" s="17"/>
      <c r="E102" s="18"/>
      <c r="F102" s="19"/>
      <c r="G102" s="19"/>
      <c r="H102" s="20"/>
    </row>
    <row r="103" spans="2:8" x14ac:dyDescent="0.2">
      <c r="B103" s="16"/>
      <c r="C103" s="17"/>
      <c r="D103" s="17"/>
      <c r="E103" s="18"/>
      <c r="F103" s="19"/>
      <c r="G103" s="19"/>
      <c r="H103" s="20"/>
    </row>
    <row r="104" spans="2:8" x14ac:dyDescent="0.2">
      <c r="B104" s="16"/>
      <c r="C104" s="17"/>
      <c r="D104" s="17"/>
      <c r="E104" s="18"/>
      <c r="F104" s="19"/>
      <c r="G104" s="19"/>
      <c r="H104" s="20"/>
    </row>
    <row r="105" spans="2:8" x14ac:dyDescent="0.2">
      <c r="B105" s="16"/>
      <c r="C105" s="17"/>
      <c r="D105" s="17"/>
      <c r="E105" s="18"/>
      <c r="F105" s="19"/>
      <c r="G105" s="19"/>
      <c r="H105" s="20"/>
    </row>
    <row r="106" spans="2:8" x14ac:dyDescent="0.2">
      <c r="B106" s="16"/>
      <c r="C106" s="17"/>
      <c r="D106" s="17"/>
      <c r="E106" s="18"/>
      <c r="F106" s="19"/>
      <c r="G106" s="19"/>
      <c r="H106" s="20"/>
    </row>
    <row r="107" spans="2:8" x14ac:dyDescent="0.2">
      <c r="B107" s="16"/>
      <c r="C107" s="17"/>
      <c r="D107" s="17"/>
      <c r="E107" s="18"/>
      <c r="F107" s="19"/>
      <c r="G107" s="19"/>
      <c r="H107" s="20"/>
    </row>
    <row r="108" spans="2:8" x14ac:dyDescent="0.2">
      <c r="B108" s="16"/>
      <c r="C108" s="17"/>
      <c r="D108" s="17"/>
      <c r="E108" s="18"/>
      <c r="F108" s="19"/>
      <c r="G108" s="19"/>
      <c r="H108" s="20"/>
    </row>
    <row r="109" spans="2:8" x14ac:dyDescent="0.2">
      <c r="B109" s="16"/>
      <c r="C109" s="17"/>
      <c r="D109" s="17"/>
      <c r="E109" s="18"/>
      <c r="F109" s="19"/>
      <c r="G109" s="19"/>
      <c r="H109" s="20"/>
    </row>
    <row r="110" spans="2:8" x14ac:dyDescent="0.2">
      <c r="B110" s="16"/>
      <c r="C110" s="17"/>
      <c r="D110" s="17"/>
      <c r="E110" s="18"/>
      <c r="F110" s="19"/>
      <c r="G110" s="19"/>
      <c r="H110" s="20"/>
    </row>
    <row r="111" spans="2:8" x14ac:dyDescent="0.2">
      <c r="B111" s="16"/>
      <c r="C111" s="17"/>
      <c r="D111" s="17"/>
      <c r="E111" s="18"/>
      <c r="F111" s="19"/>
      <c r="G111" s="19"/>
      <c r="H111" s="20"/>
    </row>
    <row r="112" spans="2:8" x14ac:dyDescent="0.2">
      <c r="B112" s="16"/>
      <c r="C112" s="17"/>
      <c r="D112" s="17"/>
      <c r="E112" s="18"/>
      <c r="F112" s="19"/>
      <c r="G112" s="19"/>
      <c r="H112" s="20"/>
    </row>
    <row r="113" spans="2:8" x14ac:dyDescent="0.2">
      <c r="B113" s="16"/>
      <c r="C113" s="17"/>
      <c r="D113" s="17"/>
      <c r="E113" s="18"/>
      <c r="F113" s="19"/>
      <c r="G113" s="19"/>
      <c r="H113" s="20"/>
    </row>
    <row r="114" spans="2:8" x14ac:dyDescent="0.2">
      <c r="B114" s="16"/>
      <c r="C114" s="17"/>
      <c r="D114" s="17"/>
      <c r="E114" s="18"/>
      <c r="F114" s="19"/>
      <c r="G114" s="19"/>
      <c r="H114" s="20"/>
    </row>
    <row r="115" spans="2:8" x14ac:dyDescent="0.2">
      <c r="B115" s="16"/>
      <c r="C115" s="17"/>
      <c r="D115" s="17"/>
      <c r="E115" s="18"/>
      <c r="F115" s="19"/>
      <c r="G115" s="19"/>
      <c r="H115" s="20"/>
    </row>
    <row r="116" spans="2:8" x14ac:dyDescent="0.2">
      <c r="B116" s="16"/>
      <c r="C116" s="17"/>
      <c r="D116" s="17"/>
      <c r="E116" s="18"/>
      <c r="F116" s="19"/>
      <c r="G116" s="19"/>
      <c r="H116" s="20"/>
    </row>
    <row r="117" spans="2:8" x14ac:dyDescent="0.2">
      <c r="B117" s="16"/>
      <c r="C117" s="17"/>
      <c r="D117" s="17"/>
      <c r="E117" s="18"/>
      <c r="F117" s="19"/>
      <c r="G117" s="19"/>
      <c r="H117" s="20"/>
    </row>
    <row r="118" spans="2:8" x14ac:dyDescent="0.2">
      <c r="B118" s="16"/>
      <c r="C118" s="17"/>
      <c r="D118" s="17"/>
      <c r="E118" s="18"/>
      <c r="F118" s="19"/>
      <c r="G118" s="19"/>
      <c r="H118" s="20"/>
    </row>
    <row r="119" spans="2:8" x14ac:dyDescent="0.2">
      <c r="B119" s="16"/>
      <c r="C119" s="17"/>
      <c r="D119" s="17"/>
      <c r="E119" s="18"/>
      <c r="F119" s="19"/>
      <c r="G119" s="19"/>
      <c r="H119" s="20"/>
    </row>
  </sheetData>
  <protectedRanges>
    <protectedRange password="CC72" sqref="B4:C4 E4" name="نطاق1"/>
    <protectedRange password="CC72" sqref="G4:H4" name="نطاق1_1"/>
  </protectedRanges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Data!$G$10:$G$12</xm:f>
          </x14:formula1>
          <xm:sqref>B4</xm:sqref>
        </x14:dataValidation>
        <x14:dataValidation type="list" allowBlank="1" showInputMessage="1" showErrorMessage="1">
          <x14:formula1>
            <xm:f>Data!$L$9:$L$32</xm:f>
          </x14:formula1>
          <xm:sqref>C4</xm:sqref>
        </x14:dataValidation>
        <x14:dataValidation type="list" allowBlank="1" showInputMessage="1" showErrorMessage="1">
          <x14:formula1>
            <xm:f>Data!$C$9:$C$32</xm:f>
          </x14:formula1>
          <xm:sqref>E4</xm:sqref>
        </x14:dataValidation>
        <x14:dataValidation type="list" allowBlank="1" showInputMessage="1" showErrorMessage="1">
          <x14:formula1>
            <xm:f>Data!$D$9:$D$32</xm:f>
          </x14:formula1>
          <xm:sqref>G4</xm:sqref>
        </x14:dataValidation>
        <x14:dataValidation type="list" allowBlank="1" showInputMessage="1" showErrorMessage="1">
          <x14:formula1>
            <xm:f>Data!$F$9:$F$32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CH49"/>
  <sheetViews>
    <sheetView showGridLines="0" topLeftCell="A8" zoomScaleNormal="100" workbookViewId="0">
      <selection activeCell="K8" sqref="K8"/>
    </sheetView>
  </sheetViews>
  <sheetFormatPr defaultRowHeight="14.25" x14ac:dyDescent="0.2"/>
  <cols>
    <col min="2" max="2" width="9" style="101"/>
    <col min="3" max="3" width="19.125" style="102" customWidth="1"/>
    <col min="4" max="4" width="13.875" style="103" customWidth="1"/>
    <col min="5" max="5" width="6.875" style="102" customWidth="1"/>
    <col min="6" max="6" width="15.25" style="104" customWidth="1"/>
    <col min="7" max="7" width="17" style="102" customWidth="1"/>
    <col min="8" max="8" width="12.25" style="102" customWidth="1"/>
    <col min="9" max="9" width="11" style="105" customWidth="1"/>
    <col min="10" max="10" width="12.25" style="102" customWidth="1"/>
    <col min="11" max="11" width="15.75" style="102" customWidth="1"/>
    <col min="12" max="12" width="21.875" style="102" customWidth="1"/>
    <col min="13" max="13" width="35.25" style="102" customWidth="1"/>
    <col min="14" max="14" width="35" style="102" customWidth="1"/>
    <col min="15" max="15" width="16.875" style="102" customWidth="1"/>
    <col min="16" max="16" width="26.875" style="102" customWidth="1"/>
    <col min="17" max="25" width="10.75" style="102" customWidth="1"/>
    <col min="26" max="26" width="13" style="102" customWidth="1"/>
    <col min="27" max="27" width="16.625" customWidth="1"/>
    <col min="30" max="30" width="9" customWidth="1"/>
    <col min="35" max="35" width="5.125" customWidth="1"/>
    <col min="37" max="37" width="12.375" customWidth="1"/>
    <col min="38" max="38" width="7.25" customWidth="1"/>
    <col min="39" max="39" width="11.375" customWidth="1"/>
    <col min="40" max="40" width="15" customWidth="1"/>
    <col min="42" max="42" width="10.375" customWidth="1"/>
    <col min="44" max="44" width="14.75" customWidth="1"/>
    <col min="45" max="45" width="20.75" customWidth="1"/>
    <col min="46" max="46" width="17.625" customWidth="1"/>
    <col min="47" max="47" width="26.625" customWidth="1"/>
    <col min="48" max="48" width="13.75" customWidth="1"/>
    <col min="61" max="61" width="12.875" customWidth="1"/>
    <col min="65" max="65" width="10.75" customWidth="1"/>
    <col min="66" max="66" width="14.125" customWidth="1"/>
    <col min="67" max="67" width="13.25" customWidth="1"/>
    <col min="68" max="68" width="21.25" customWidth="1"/>
    <col min="69" max="69" width="11.375" customWidth="1"/>
    <col min="86" max="86" width="0" hidden="1" customWidth="1"/>
  </cols>
  <sheetData>
    <row r="1" spans="2:86" x14ac:dyDescent="0.2">
      <c r="B1" s="21"/>
      <c r="C1"/>
      <c r="D1" s="22"/>
      <c r="E1"/>
      <c r="F1" s="23"/>
      <c r="G1"/>
      <c r="H1" s="24"/>
      <c r="I1" s="25"/>
      <c r="J1" s="24"/>
      <c r="K1" s="24"/>
      <c r="L1"/>
      <c r="M1"/>
      <c r="N1"/>
      <c r="O1"/>
      <c r="P1" s="26"/>
      <c r="Q1"/>
      <c r="R1"/>
      <c r="S1"/>
      <c r="T1"/>
      <c r="U1"/>
      <c r="V1"/>
      <c r="W1"/>
      <c r="X1"/>
      <c r="Y1"/>
      <c r="Z1"/>
    </row>
    <row r="2" spans="2:86" x14ac:dyDescent="0.2">
      <c r="B2" s="21"/>
      <c r="C2"/>
      <c r="D2" s="22"/>
      <c r="E2"/>
      <c r="F2" s="23"/>
      <c r="G2"/>
      <c r="H2" s="24"/>
      <c r="I2" s="25"/>
      <c r="J2" s="24"/>
      <c r="K2" s="24"/>
      <c r="L2"/>
      <c r="M2"/>
      <c r="N2"/>
      <c r="O2"/>
      <c r="P2" s="26"/>
      <c r="Q2"/>
      <c r="R2"/>
      <c r="S2"/>
      <c r="T2"/>
      <c r="U2"/>
      <c r="V2"/>
      <c r="W2"/>
      <c r="X2"/>
      <c r="Y2"/>
      <c r="Z2"/>
    </row>
    <row r="3" spans="2:86" x14ac:dyDescent="0.2">
      <c r="B3" s="21"/>
      <c r="C3"/>
      <c r="D3" s="22"/>
      <c r="E3"/>
      <c r="F3" s="23"/>
      <c r="G3"/>
      <c r="H3" s="24"/>
      <c r="I3" s="25"/>
      <c r="J3" s="24"/>
      <c r="K3" s="24"/>
      <c r="L3"/>
      <c r="M3"/>
      <c r="N3"/>
      <c r="O3"/>
      <c r="P3" s="26"/>
      <c r="Q3"/>
      <c r="R3"/>
      <c r="S3"/>
      <c r="T3"/>
      <c r="U3"/>
      <c r="V3"/>
      <c r="W3"/>
      <c r="X3"/>
      <c r="Y3"/>
      <c r="Z3"/>
    </row>
    <row r="4" spans="2:86" x14ac:dyDescent="0.2">
      <c r="B4" s="27" t="s">
        <v>10</v>
      </c>
      <c r="C4"/>
      <c r="D4" s="28"/>
      <c r="E4"/>
      <c r="F4" s="23"/>
      <c r="G4"/>
      <c r="H4"/>
      <c r="I4" s="26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CH4" s="29" t="s">
        <v>11</v>
      </c>
    </row>
    <row r="5" spans="2:86" ht="15" x14ac:dyDescent="0.25">
      <c r="B5" s="30">
        <f>MAX(B9:B500)</f>
        <v>29</v>
      </c>
      <c r="C5"/>
      <c r="D5" s="28"/>
      <c r="E5"/>
      <c r="F5" s="23"/>
      <c r="G5"/>
      <c r="H5"/>
      <c r="I5" s="26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I5" s="31" t="s">
        <v>12</v>
      </c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I5" s="33" t="s">
        <v>13</v>
      </c>
      <c r="BJ5" s="34"/>
      <c r="BK5" s="35"/>
      <c r="BM5" s="33" t="s">
        <v>10</v>
      </c>
      <c r="BN5" s="34"/>
      <c r="BO5" s="34" t="s">
        <v>14</v>
      </c>
      <c r="BP5" s="35"/>
      <c r="CH5" s="29" t="s">
        <v>15</v>
      </c>
    </row>
    <row r="6" spans="2:86" x14ac:dyDescent="0.2">
      <c r="B6" s="21"/>
      <c r="C6"/>
      <c r="D6" s="28"/>
      <c r="E6"/>
      <c r="F6" s="23"/>
      <c r="G6"/>
      <c r="H6"/>
      <c r="I6" s="2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I6" s="36"/>
      <c r="AJ6" s="37"/>
      <c r="AK6" s="38"/>
      <c r="AL6" s="37"/>
      <c r="AM6" s="38"/>
      <c r="AN6" s="37"/>
      <c r="AO6" s="39"/>
      <c r="AP6" s="39"/>
      <c r="AQ6" s="39"/>
      <c r="AR6" s="39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40"/>
      <c r="BI6" s="33" t="s">
        <v>16</v>
      </c>
      <c r="BJ6" s="41" t="s">
        <v>17</v>
      </c>
      <c r="BK6" s="42" t="s">
        <v>18</v>
      </c>
      <c r="BM6" s="43">
        <f>COUNTA(BM9:BM31)</f>
        <v>0</v>
      </c>
      <c r="BN6" s="44"/>
      <c r="BO6" s="43">
        <f>IF(BN10&gt;BN9,BN10-BN9,BO10-BN9+1)</f>
        <v>1</v>
      </c>
      <c r="BP6" s="45"/>
      <c r="CH6" s="46" t="s">
        <v>19</v>
      </c>
    </row>
    <row r="7" spans="2:86" x14ac:dyDescent="0.2">
      <c r="B7" s="21"/>
      <c r="C7"/>
      <c r="D7" s="28"/>
      <c r="E7"/>
      <c r="F7" s="23"/>
      <c r="G7"/>
      <c r="H7"/>
      <c r="I7" s="26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G7" t="s">
        <v>20</v>
      </c>
      <c r="BI7" s="47" t="e">
        <f>"=" &amp;#REF!</f>
        <v>#REF!</v>
      </c>
      <c r="BJ7" s="48" t="e">
        <f>"&gt;=" &amp;#REF!</f>
        <v>#REF!</v>
      </c>
      <c r="BK7" s="49" t="e">
        <f>"&lt;=" &amp;#REF!</f>
        <v>#REF!</v>
      </c>
      <c r="BM7" s="50"/>
      <c r="BN7" s="44"/>
      <c r="BO7" s="44"/>
      <c r="BP7" s="45"/>
      <c r="CH7" s="29"/>
    </row>
    <row r="8" spans="2:86" x14ac:dyDescent="0.2">
      <c r="B8" s="51" t="s">
        <v>21</v>
      </c>
      <c r="C8" s="51" t="s">
        <v>16</v>
      </c>
      <c r="D8" s="52" t="s">
        <v>17</v>
      </c>
      <c r="E8" s="51" t="s">
        <v>22</v>
      </c>
      <c r="F8" s="51" t="s">
        <v>18</v>
      </c>
      <c r="G8" s="51" t="s">
        <v>23</v>
      </c>
      <c r="H8" s="53" t="s">
        <v>24</v>
      </c>
      <c r="I8" s="54" t="s">
        <v>25</v>
      </c>
      <c r="J8" s="53" t="s">
        <v>26</v>
      </c>
      <c r="K8" s="53" t="s">
        <v>127</v>
      </c>
      <c r="L8" s="51" t="s">
        <v>28</v>
      </c>
      <c r="M8" s="51" t="s">
        <v>29</v>
      </c>
      <c r="N8" s="51" t="s">
        <v>30</v>
      </c>
      <c r="O8" s="51" t="s">
        <v>31</v>
      </c>
      <c r="P8" s="55" t="s">
        <v>32</v>
      </c>
      <c r="Q8" s="55" t="s">
        <v>33</v>
      </c>
      <c r="R8" s="55" t="s">
        <v>34</v>
      </c>
      <c r="S8" s="55" t="s">
        <v>35</v>
      </c>
      <c r="T8" s="55" t="s">
        <v>36</v>
      </c>
      <c r="U8" s="55" t="s">
        <v>37</v>
      </c>
      <c r="V8" s="55" t="s">
        <v>38</v>
      </c>
      <c r="W8" s="55" t="s">
        <v>39</v>
      </c>
      <c r="X8" s="55" t="s">
        <v>40</v>
      </c>
      <c r="Y8" s="55" t="s">
        <v>41</v>
      </c>
      <c r="Z8" s="55" t="s">
        <v>42</v>
      </c>
      <c r="AA8" s="55" t="s">
        <v>43</v>
      </c>
      <c r="AG8" s="56" t="s">
        <v>17</v>
      </c>
      <c r="AH8" s="56" t="s">
        <v>18</v>
      </c>
      <c r="AI8" s="27" t="s">
        <v>21</v>
      </c>
      <c r="AJ8" s="27" t="s">
        <v>16</v>
      </c>
      <c r="AK8" s="51" t="s">
        <v>17</v>
      </c>
      <c r="AL8" s="27" t="s">
        <v>22</v>
      </c>
      <c r="AM8" s="51" t="s">
        <v>18</v>
      </c>
      <c r="AN8" s="27" t="s">
        <v>23</v>
      </c>
      <c r="AO8" s="57" t="s">
        <v>24</v>
      </c>
      <c r="AP8" s="58" t="s">
        <v>25</v>
      </c>
      <c r="AQ8" s="57" t="s">
        <v>26</v>
      </c>
      <c r="AR8" s="57" t="s">
        <v>27</v>
      </c>
      <c r="AS8" s="27" t="s">
        <v>28</v>
      </c>
      <c r="AT8" s="27" t="s">
        <v>29</v>
      </c>
      <c r="AU8" s="27" t="s">
        <v>30</v>
      </c>
      <c r="AV8" s="27" t="s">
        <v>31</v>
      </c>
      <c r="AW8" s="59" t="s">
        <v>32</v>
      </c>
      <c r="AX8" s="59" t="s">
        <v>33</v>
      </c>
      <c r="AY8" s="59" t="s">
        <v>34</v>
      </c>
      <c r="AZ8" s="59" t="s">
        <v>35</v>
      </c>
      <c r="BA8" s="59" t="s">
        <v>36</v>
      </c>
      <c r="BB8" s="59" t="s">
        <v>37</v>
      </c>
      <c r="BC8" s="59" t="s">
        <v>38</v>
      </c>
      <c r="BD8" s="59" t="s">
        <v>39</v>
      </c>
      <c r="BE8" s="59" t="s">
        <v>40</v>
      </c>
      <c r="BF8" s="59" t="s">
        <v>41</v>
      </c>
      <c r="BG8" s="59" t="s">
        <v>42</v>
      </c>
      <c r="BI8" s="60" t="e">
        <f>"=" &amp;#REF!</f>
        <v>#REF!</v>
      </c>
      <c r="BJ8" s="61" t="e">
        <f>"&lt;=" &amp;#REF!</f>
        <v>#REF!</v>
      </c>
      <c r="BK8" s="62" t="e">
        <f>"&gt;=" &amp;#REF!</f>
        <v>#REF!</v>
      </c>
      <c r="BM8" s="63" t="s">
        <v>16</v>
      </c>
      <c r="BN8" s="64" t="s">
        <v>17</v>
      </c>
      <c r="BO8" s="65" t="s">
        <v>18</v>
      </c>
      <c r="BP8" s="66" t="s">
        <v>28</v>
      </c>
      <c r="BQ8" t="s">
        <v>44</v>
      </c>
      <c r="BT8" t="s">
        <v>45</v>
      </c>
      <c r="CH8" s="29"/>
    </row>
    <row r="9" spans="2:86" x14ac:dyDescent="0.2">
      <c r="B9" s="46">
        <v>1</v>
      </c>
      <c r="C9" s="67" t="s">
        <v>46</v>
      </c>
      <c r="D9" s="68">
        <v>43928</v>
      </c>
      <c r="E9" s="69">
        <f>IF(OR(D9="",F9=""),"",F9-D9)</f>
        <v>3</v>
      </c>
      <c r="F9" s="68">
        <v>43931</v>
      </c>
      <c r="G9" s="29" t="s">
        <v>11</v>
      </c>
      <c r="H9" s="70">
        <v>200</v>
      </c>
      <c r="I9" s="71">
        <v>50</v>
      </c>
      <c r="J9" s="70"/>
      <c r="K9" s="70">
        <v>400</v>
      </c>
      <c r="L9" s="29" t="s">
        <v>5</v>
      </c>
      <c r="M9" s="29" t="s">
        <v>7</v>
      </c>
      <c r="N9" s="29" t="s">
        <v>47</v>
      </c>
      <c r="O9" s="29" t="s">
        <v>48</v>
      </c>
      <c r="P9" s="29" t="s">
        <v>49</v>
      </c>
      <c r="Q9" s="72">
        <v>5</v>
      </c>
      <c r="R9" s="29"/>
      <c r="S9" s="29">
        <v>3</v>
      </c>
      <c r="T9" s="29"/>
      <c r="U9" s="29"/>
      <c r="V9" s="29"/>
      <c r="W9" s="29"/>
      <c r="X9" s="29"/>
      <c r="Y9" s="29"/>
      <c r="Z9" s="46"/>
      <c r="AA9" s="55" t="s">
        <v>43</v>
      </c>
      <c r="AB9" s="73">
        <f>+Q9+S9+U9+W9+Y9</f>
        <v>8</v>
      </c>
      <c r="AF9" t="str">
        <f>CONCATENATE(AS9,AK9)</f>
        <v>Henry Purcible43832</v>
      </c>
      <c r="AG9" s="74" t="e">
        <f>"&gt;=" &amp;#REF! - 14</f>
        <v>#REF!</v>
      </c>
      <c r="AH9" s="75" t="e">
        <f>"&lt;=" &amp;#REF! + 14</f>
        <v>#REF!</v>
      </c>
      <c r="AI9" s="76">
        <v>3</v>
      </c>
      <c r="AJ9" s="77" t="s">
        <v>50</v>
      </c>
      <c r="AK9" s="78">
        <v>43832</v>
      </c>
      <c r="AL9" s="79">
        <v>5</v>
      </c>
      <c r="AM9" s="78">
        <v>43837</v>
      </c>
      <c r="AN9" s="80" t="s">
        <v>51</v>
      </c>
      <c r="AO9" s="81">
        <v>80</v>
      </c>
      <c r="AP9" s="82"/>
      <c r="AQ9" s="81">
        <v>0</v>
      </c>
      <c r="AR9" s="81">
        <v>548</v>
      </c>
      <c r="AS9" s="80" t="s">
        <v>52</v>
      </c>
      <c r="AT9" s="80" t="s">
        <v>53</v>
      </c>
      <c r="AU9" s="80" t="s">
        <v>54</v>
      </c>
      <c r="AV9" s="80" t="s">
        <v>55</v>
      </c>
      <c r="AW9" s="80" t="s">
        <v>56</v>
      </c>
      <c r="AX9" s="83">
        <v>23</v>
      </c>
      <c r="AY9" s="80" t="s">
        <v>57</v>
      </c>
      <c r="AZ9" s="80"/>
      <c r="BA9" s="80"/>
      <c r="BB9" s="80"/>
      <c r="BC9" s="80"/>
      <c r="BD9" s="80"/>
      <c r="BE9" s="80"/>
      <c r="BF9" s="83">
        <v>45</v>
      </c>
      <c r="BG9" s="76" t="s">
        <v>58</v>
      </c>
      <c r="BN9" s="84"/>
      <c r="BO9" s="84"/>
      <c r="BQ9" s="85">
        <f>MONTH(AK9)</f>
        <v>1</v>
      </c>
      <c r="BR9" s="86">
        <f>DAY(AK9)</f>
        <v>2</v>
      </c>
      <c r="BS9">
        <f>YEAR(AK9)</f>
        <v>2020</v>
      </c>
      <c r="BT9" s="86">
        <f>MONTH(AM9)</f>
        <v>1</v>
      </c>
      <c r="BU9" s="86">
        <f>DAY(AM9)</f>
        <v>7</v>
      </c>
      <c r="BV9">
        <f>YEAR(AM9)</f>
        <v>2020</v>
      </c>
      <c r="BW9" t="s">
        <v>6</v>
      </c>
      <c r="BX9" t="s">
        <v>59</v>
      </c>
      <c r="BY9" t="s">
        <v>60</v>
      </c>
      <c r="BZ9" t="s">
        <v>61</v>
      </c>
      <c r="CH9" s="29"/>
    </row>
    <row r="10" spans="2:86" x14ac:dyDescent="0.2">
      <c r="B10" s="46">
        <v>2</v>
      </c>
      <c r="C10" s="46" t="s">
        <v>62</v>
      </c>
      <c r="D10" s="87">
        <v>43928</v>
      </c>
      <c r="E10" s="69">
        <f>IF(OR(D10="",F10=""),"",F10-D10)</f>
        <v>3</v>
      </c>
      <c r="F10" s="87">
        <v>43931</v>
      </c>
      <c r="G10" s="29" t="s">
        <v>11</v>
      </c>
      <c r="H10" s="88">
        <v>80</v>
      </c>
      <c r="I10" s="89"/>
      <c r="J10" s="88">
        <v>0</v>
      </c>
      <c r="K10" s="88">
        <v>320</v>
      </c>
      <c r="L10" s="46" t="s">
        <v>63</v>
      </c>
      <c r="M10" s="46" t="s">
        <v>9</v>
      </c>
      <c r="N10" s="46" t="s">
        <v>64</v>
      </c>
      <c r="O10" s="46" t="s">
        <v>65</v>
      </c>
      <c r="P10" s="46" t="s">
        <v>66</v>
      </c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55" t="s">
        <v>43</v>
      </c>
      <c r="AB10" s="73">
        <f>+Q10+S10+U10+W10+Y10</f>
        <v>0</v>
      </c>
      <c r="AF10" t="str">
        <f>CONCATENATE(AS10,AK10)</f>
        <v>Kent Todmanson43833</v>
      </c>
      <c r="AI10" s="76">
        <v>4</v>
      </c>
      <c r="AJ10" s="77" t="s">
        <v>46</v>
      </c>
      <c r="AK10" s="78">
        <v>43833</v>
      </c>
      <c r="AL10" s="79">
        <v>11</v>
      </c>
      <c r="AM10" s="78">
        <v>43844</v>
      </c>
      <c r="AN10" s="80" t="s">
        <v>67</v>
      </c>
      <c r="AO10" s="81">
        <v>150</v>
      </c>
      <c r="AP10" s="82"/>
      <c r="AQ10" s="81">
        <v>0</v>
      </c>
      <c r="AR10" s="81">
        <v>1650</v>
      </c>
      <c r="AS10" s="80" t="s">
        <v>8</v>
      </c>
      <c r="AT10" s="80" t="s">
        <v>9</v>
      </c>
      <c r="AU10" s="80" t="s">
        <v>64</v>
      </c>
      <c r="AV10" s="80" t="s">
        <v>65</v>
      </c>
      <c r="AW10" s="80" t="s">
        <v>66</v>
      </c>
      <c r="AX10" s="80"/>
      <c r="AY10" s="80"/>
      <c r="AZ10" s="80"/>
      <c r="BA10" s="80"/>
      <c r="BB10" s="80"/>
      <c r="BC10" s="80"/>
      <c r="BD10" s="80"/>
      <c r="BE10" s="80"/>
      <c r="BF10" s="80"/>
      <c r="BG10" s="76"/>
      <c r="BN10" s="28"/>
      <c r="BO10" s="84"/>
      <c r="BQ10" s="86">
        <f>MONTH(AK10)</f>
        <v>1</v>
      </c>
      <c r="BR10" s="86">
        <f>DAY(AK10)</f>
        <v>3</v>
      </c>
      <c r="BS10">
        <f>YEAR(AK10)</f>
        <v>2020</v>
      </c>
      <c r="BT10" s="86">
        <f>MONTH(AM10)</f>
        <v>1</v>
      </c>
      <c r="BU10" s="86">
        <f>DAY(AM10)</f>
        <v>14</v>
      </c>
      <c r="BV10">
        <f>YEAR(AM11)</f>
        <v>1900</v>
      </c>
      <c r="BW10" t="s">
        <v>6</v>
      </c>
      <c r="BX10" t="s">
        <v>59</v>
      </c>
      <c r="BY10" t="s">
        <v>68</v>
      </c>
      <c r="BZ10" t="s">
        <v>69</v>
      </c>
      <c r="CH10" s="46"/>
    </row>
    <row r="11" spans="2:86" x14ac:dyDescent="0.2">
      <c r="B11" s="46">
        <v>3</v>
      </c>
      <c r="C11" s="67" t="s">
        <v>50</v>
      </c>
      <c r="D11" s="87">
        <v>43921</v>
      </c>
      <c r="E11" s="69">
        <f t="shared" ref="E11:E32" si="0">IF(OR(D11="",F11=""),"",F11-D11)</f>
        <v>10</v>
      </c>
      <c r="F11" s="87">
        <v>43931</v>
      </c>
      <c r="G11" s="29" t="s">
        <v>15</v>
      </c>
      <c r="H11" s="70">
        <v>80</v>
      </c>
      <c r="I11" s="90"/>
      <c r="J11" s="70">
        <v>0</v>
      </c>
      <c r="K11" s="70">
        <v>548</v>
      </c>
      <c r="L11" s="29" t="s">
        <v>52</v>
      </c>
      <c r="M11" s="29" t="s">
        <v>53</v>
      </c>
      <c r="N11" s="29" t="s">
        <v>54</v>
      </c>
      <c r="O11" s="29" t="s">
        <v>55</v>
      </c>
      <c r="P11" s="29" t="s">
        <v>56</v>
      </c>
      <c r="Q11" s="91">
        <v>23</v>
      </c>
      <c r="R11" s="29" t="s">
        <v>57</v>
      </c>
      <c r="S11" s="29"/>
      <c r="T11" s="29"/>
      <c r="U11" s="29"/>
      <c r="V11" s="29"/>
      <c r="W11" s="29"/>
      <c r="X11" s="29"/>
      <c r="Y11" s="91">
        <v>45</v>
      </c>
      <c r="Z11" s="46" t="s">
        <v>58</v>
      </c>
      <c r="AA11" s="55" t="s">
        <v>43</v>
      </c>
      <c r="AB11" s="73">
        <f>+Q11+S11+U11+W11+Y11</f>
        <v>68</v>
      </c>
      <c r="AF11" t="str">
        <f t="shared" ref="AF11:AF31" si="1">CONCATENATE(AS11,AK11)</f>
        <v/>
      </c>
      <c r="AI11" s="76"/>
      <c r="AJ11" s="77"/>
      <c r="AK11" s="78"/>
      <c r="AL11" s="79"/>
      <c r="AM11" s="78"/>
      <c r="AN11" s="80"/>
      <c r="AO11" s="81"/>
      <c r="AP11" s="82"/>
      <c r="AQ11" s="81"/>
      <c r="AR11" s="81"/>
      <c r="AS11" s="80"/>
      <c r="AT11" s="80"/>
      <c r="AU11" s="80"/>
      <c r="AV11" s="80"/>
      <c r="AW11" s="80"/>
      <c r="AX11" s="83"/>
      <c r="AY11" s="80"/>
      <c r="AZ11" s="80"/>
      <c r="BA11" s="80"/>
      <c r="BB11" s="80"/>
      <c r="BC11" s="80"/>
      <c r="BD11" s="80"/>
      <c r="BE11" s="80"/>
      <c r="BF11" s="83"/>
      <c r="BG11" s="76"/>
      <c r="BN11" s="28"/>
      <c r="BO11" s="84"/>
      <c r="BU11" s="92"/>
      <c r="BV11" s="78"/>
      <c r="BW11" s="78"/>
    </row>
    <row r="12" spans="2:86" x14ac:dyDescent="0.2">
      <c r="B12" s="46">
        <v>4</v>
      </c>
      <c r="C12" s="67" t="s">
        <v>46</v>
      </c>
      <c r="D12" s="87">
        <v>43921</v>
      </c>
      <c r="E12" s="69">
        <f t="shared" si="0"/>
        <v>10</v>
      </c>
      <c r="F12" s="87">
        <v>43931</v>
      </c>
      <c r="G12" s="29" t="s">
        <v>19</v>
      </c>
      <c r="H12" s="70">
        <v>150</v>
      </c>
      <c r="I12" s="90"/>
      <c r="J12" s="70">
        <v>0</v>
      </c>
      <c r="K12" s="70">
        <v>1650</v>
      </c>
      <c r="L12" s="29" t="s">
        <v>8</v>
      </c>
      <c r="M12" s="29" t="s">
        <v>9</v>
      </c>
      <c r="N12" s="29" t="s">
        <v>64</v>
      </c>
      <c r="O12" s="29" t="s">
        <v>65</v>
      </c>
      <c r="P12" s="29" t="s">
        <v>66</v>
      </c>
      <c r="Q12" s="29"/>
      <c r="R12" s="29"/>
      <c r="S12" s="29"/>
      <c r="T12" s="29"/>
      <c r="U12" s="29"/>
      <c r="V12" s="29"/>
      <c r="W12" s="29"/>
      <c r="X12" s="29"/>
      <c r="Y12" s="29"/>
      <c r="Z12" s="46"/>
      <c r="AA12" s="55" t="s">
        <v>43</v>
      </c>
      <c r="AB12" s="73">
        <f>+Q12+S12+U12+W12+Y12</f>
        <v>0</v>
      </c>
      <c r="AF12" t="str">
        <f t="shared" si="1"/>
        <v/>
      </c>
      <c r="AI12" s="76"/>
      <c r="AJ12" s="77"/>
      <c r="AK12" s="78"/>
      <c r="AL12" s="79"/>
      <c r="AM12" s="78"/>
      <c r="AN12" s="80"/>
      <c r="AO12" s="81"/>
      <c r="AP12" s="82"/>
      <c r="AQ12" s="81"/>
      <c r="AR12" s="81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76"/>
      <c r="BN12" s="22"/>
      <c r="BO12" s="84"/>
      <c r="BU12" s="92"/>
      <c r="BV12" s="78"/>
      <c r="BW12" s="78"/>
    </row>
    <row r="13" spans="2:86" x14ac:dyDescent="0.2">
      <c r="B13" s="46">
        <v>5</v>
      </c>
      <c r="C13" s="67" t="s">
        <v>70</v>
      </c>
      <c r="D13" s="87">
        <v>43921</v>
      </c>
      <c r="E13" s="69">
        <f t="shared" si="0"/>
        <v>10</v>
      </c>
      <c r="F13" s="87">
        <v>43931</v>
      </c>
      <c r="G13" s="29" t="s">
        <v>15</v>
      </c>
      <c r="H13" s="70">
        <v>150</v>
      </c>
      <c r="I13" s="71">
        <v>200</v>
      </c>
      <c r="J13" s="70">
        <v>0</v>
      </c>
      <c r="K13" s="70">
        <v>1300</v>
      </c>
      <c r="L13" s="29" t="s">
        <v>71</v>
      </c>
      <c r="M13" s="29" t="s">
        <v>9</v>
      </c>
      <c r="N13" s="29" t="s">
        <v>64</v>
      </c>
      <c r="O13" s="29" t="s">
        <v>65</v>
      </c>
      <c r="P13" s="29" t="s">
        <v>66</v>
      </c>
      <c r="Q13" s="29"/>
      <c r="R13" s="29"/>
      <c r="S13" s="29"/>
      <c r="T13" s="29"/>
      <c r="U13" s="29"/>
      <c r="V13" s="29"/>
      <c r="W13" s="29"/>
      <c r="X13" s="29"/>
      <c r="Y13" s="29"/>
      <c r="Z13" s="46"/>
      <c r="AA13" s="55" t="s">
        <v>43</v>
      </c>
      <c r="AF13" t="str">
        <f t="shared" si="1"/>
        <v/>
      </c>
      <c r="AI13" s="76"/>
      <c r="AJ13" s="77"/>
      <c r="AK13" s="78"/>
      <c r="AL13" s="79"/>
      <c r="AM13" s="78"/>
      <c r="AN13" s="80"/>
      <c r="AO13" s="81"/>
      <c r="AP13" s="93"/>
      <c r="AQ13" s="81"/>
      <c r="AR13" s="81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76"/>
      <c r="BM13" s="92"/>
      <c r="BN13" s="78"/>
      <c r="BO13" s="94"/>
      <c r="BP13" s="44"/>
      <c r="BU13" s="92"/>
      <c r="BV13" s="78"/>
      <c r="BW13" s="78"/>
    </row>
    <row r="14" spans="2:86" x14ac:dyDescent="0.2">
      <c r="B14" s="46">
        <v>6</v>
      </c>
      <c r="C14" s="46" t="s">
        <v>72</v>
      </c>
      <c r="D14" s="87">
        <v>43921</v>
      </c>
      <c r="E14" s="69">
        <f t="shared" si="0"/>
        <v>10</v>
      </c>
      <c r="F14" s="87">
        <v>43931</v>
      </c>
      <c r="G14" s="29" t="s">
        <v>15</v>
      </c>
      <c r="H14" s="88">
        <v>80</v>
      </c>
      <c r="I14" s="89"/>
      <c r="J14" s="88">
        <v>0</v>
      </c>
      <c r="K14" s="88">
        <v>480</v>
      </c>
      <c r="L14" s="46" t="s">
        <v>73</v>
      </c>
      <c r="M14" s="46" t="s">
        <v>53</v>
      </c>
      <c r="N14" s="46" t="s">
        <v>54</v>
      </c>
      <c r="O14" s="46" t="s">
        <v>55</v>
      </c>
      <c r="P14" s="46" t="s">
        <v>56</v>
      </c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55" t="s">
        <v>43</v>
      </c>
      <c r="AF14" t="str">
        <f t="shared" si="1"/>
        <v/>
      </c>
      <c r="AI14" s="76"/>
      <c r="AJ14" s="76"/>
      <c r="AK14" s="22"/>
      <c r="AL14" s="76"/>
      <c r="AM14" s="22"/>
      <c r="AN14" s="76"/>
      <c r="AO14" s="95"/>
      <c r="AP14" s="96"/>
      <c r="AQ14" s="95"/>
      <c r="AR14" s="95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M14" s="92"/>
      <c r="BN14" s="78"/>
      <c r="BO14" s="94"/>
      <c r="BP14" s="44"/>
    </row>
    <row r="15" spans="2:86" x14ac:dyDescent="0.2">
      <c r="B15" s="46">
        <v>7</v>
      </c>
      <c r="C15" s="67" t="s">
        <v>74</v>
      </c>
      <c r="D15" s="87">
        <v>43921</v>
      </c>
      <c r="E15" s="69">
        <f t="shared" si="0"/>
        <v>10</v>
      </c>
      <c r="F15" s="87">
        <v>43931</v>
      </c>
      <c r="G15" s="29" t="s">
        <v>15</v>
      </c>
      <c r="H15" s="70">
        <v>120</v>
      </c>
      <c r="I15" s="90"/>
      <c r="J15" s="70">
        <v>0</v>
      </c>
      <c r="K15" s="70">
        <v>600</v>
      </c>
      <c r="L15" s="29" t="s">
        <v>75</v>
      </c>
      <c r="M15" s="29" t="s">
        <v>76</v>
      </c>
      <c r="N15" s="29" t="s">
        <v>54</v>
      </c>
      <c r="O15" s="29" t="s">
        <v>77</v>
      </c>
      <c r="P15" s="29" t="s">
        <v>78</v>
      </c>
      <c r="Q15" s="29"/>
      <c r="R15" s="29"/>
      <c r="S15" s="29"/>
      <c r="T15" s="29"/>
      <c r="U15" s="29"/>
      <c r="V15" s="29"/>
      <c r="W15" s="29"/>
      <c r="X15" s="29"/>
      <c r="Y15" s="29"/>
      <c r="Z15" s="46"/>
      <c r="AA15" s="55" t="s">
        <v>43</v>
      </c>
      <c r="AF15" t="str">
        <f t="shared" si="1"/>
        <v/>
      </c>
      <c r="AI15" s="76"/>
      <c r="AJ15" s="77"/>
      <c r="AK15" s="78"/>
      <c r="AL15" s="79"/>
      <c r="AM15" s="78"/>
      <c r="AN15" s="80"/>
      <c r="AO15" s="81"/>
      <c r="AP15" s="82"/>
      <c r="AQ15" s="81"/>
      <c r="AR15" s="81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76"/>
      <c r="BM15" s="92"/>
      <c r="BN15" s="78"/>
      <c r="BO15" s="94"/>
      <c r="BP15" s="44"/>
    </row>
    <row r="16" spans="2:86" x14ac:dyDescent="0.2">
      <c r="B16" s="46">
        <v>8</v>
      </c>
      <c r="C16" s="67" t="s">
        <v>79</v>
      </c>
      <c r="D16" s="87">
        <v>43921</v>
      </c>
      <c r="E16" s="69">
        <f t="shared" si="0"/>
        <v>10</v>
      </c>
      <c r="F16" s="87">
        <v>43931</v>
      </c>
      <c r="G16" s="29" t="s">
        <v>15</v>
      </c>
      <c r="H16" s="70">
        <v>300</v>
      </c>
      <c r="I16" s="90"/>
      <c r="J16" s="70">
        <v>0</v>
      </c>
      <c r="K16" s="70">
        <v>1200</v>
      </c>
      <c r="L16" s="29" t="s">
        <v>80</v>
      </c>
      <c r="M16" s="29" t="s">
        <v>81</v>
      </c>
      <c r="N16" s="29" t="s">
        <v>54</v>
      </c>
      <c r="O16" s="29" t="s">
        <v>82</v>
      </c>
      <c r="P16" s="29" t="s">
        <v>83</v>
      </c>
      <c r="Q16" s="29">
        <v>22</v>
      </c>
      <c r="R16" s="29" t="s">
        <v>84</v>
      </c>
      <c r="S16" s="29"/>
      <c r="T16" s="29"/>
      <c r="U16" s="29"/>
      <c r="V16" s="29"/>
      <c r="W16" s="29"/>
      <c r="X16" s="29"/>
      <c r="Y16" s="29"/>
      <c r="Z16" s="46"/>
      <c r="AA16" s="55" t="s">
        <v>43</v>
      </c>
      <c r="AF16" t="str">
        <f t="shared" si="1"/>
        <v/>
      </c>
      <c r="AI16" s="76"/>
      <c r="AJ16" s="77"/>
      <c r="AK16" s="78"/>
      <c r="AL16" s="79"/>
      <c r="AM16" s="78"/>
      <c r="AN16" s="80"/>
      <c r="AO16" s="81"/>
      <c r="AP16" s="82"/>
      <c r="AQ16" s="81"/>
      <c r="AR16" s="81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76"/>
      <c r="BM16" s="92"/>
      <c r="BN16" s="78"/>
      <c r="BO16" s="94"/>
      <c r="BP16" s="97"/>
    </row>
    <row r="17" spans="2:68" x14ac:dyDescent="0.2">
      <c r="B17" s="46">
        <v>9</v>
      </c>
      <c r="C17" s="67" t="s">
        <v>85</v>
      </c>
      <c r="D17" s="87">
        <v>43921</v>
      </c>
      <c r="E17" s="69">
        <f t="shared" si="0"/>
        <v>10</v>
      </c>
      <c r="F17" s="87">
        <v>43931</v>
      </c>
      <c r="G17" s="29" t="s">
        <v>15</v>
      </c>
      <c r="H17" s="70">
        <v>150</v>
      </c>
      <c r="I17" s="90"/>
      <c r="J17" s="70">
        <v>0</v>
      </c>
      <c r="K17" s="70">
        <v>300</v>
      </c>
      <c r="L17" s="29" t="s">
        <v>86</v>
      </c>
      <c r="M17" s="29" t="s">
        <v>87</v>
      </c>
      <c r="N17" s="29" t="s">
        <v>54</v>
      </c>
      <c r="O17" s="29" t="s">
        <v>88</v>
      </c>
      <c r="P17" s="29" t="s">
        <v>89</v>
      </c>
      <c r="Q17" s="29"/>
      <c r="R17" s="29"/>
      <c r="S17" s="29"/>
      <c r="T17" s="29"/>
      <c r="U17" s="29"/>
      <c r="V17" s="29"/>
      <c r="W17" s="29"/>
      <c r="X17" s="29"/>
      <c r="Y17" s="29"/>
      <c r="Z17" s="46"/>
      <c r="AA17" s="55" t="s">
        <v>43</v>
      </c>
      <c r="AF17" t="str">
        <f t="shared" si="1"/>
        <v/>
      </c>
      <c r="AI17" s="76"/>
      <c r="AJ17" s="77"/>
      <c r="AK17" s="78"/>
      <c r="AL17" s="79"/>
      <c r="AM17" s="78"/>
      <c r="AN17" s="80"/>
      <c r="AO17" s="81"/>
      <c r="AP17" s="82"/>
      <c r="AQ17" s="81"/>
      <c r="AR17" s="81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76"/>
      <c r="BM17" s="92"/>
      <c r="BN17" s="78"/>
      <c r="BO17" s="94"/>
      <c r="BP17" s="44"/>
    </row>
    <row r="18" spans="2:68" x14ac:dyDescent="0.2">
      <c r="B18" s="46">
        <v>10</v>
      </c>
      <c r="C18" s="67" t="s">
        <v>90</v>
      </c>
      <c r="D18" s="87">
        <v>43921</v>
      </c>
      <c r="E18" s="69">
        <f t="shared" si="0"/>
        <v>10</v>
      </c>
      <c r="F18" s="87">
        <v>43931</v>
      </c>
      <c r="G18" s="29" t="s">
        <v>15</v>
      </c>
      <c r="H18" s="70">
        <v>230</v>
      </c>
      <c r="I18" s="90"/>
      <c r="J18" s="70">
        <v>0</v>
      </c>
      <c r="K18" s="70">
        <v>2432</v>
      </c>
      <c r="L18" s="91" t="s">
        <v>91</v>
      </c>
      <c r="M18" s="29" t="s">
        <v>92</v>
      </c>
      <c r="N18" s="29" t="s">
        <v>54</v>
      </c>
      <c r="O18" s="29" t="s">
        <v>93</v>
      </c>
      <c r="P18" s="29" t="s">
        <v>94</v>
      </c>
      <c r="Q18" s="91"/>
      <c r="R18" s="91"/>
      <c r="S18" s="91"/>
      <c r="T18" s="29"/>
      <c r="U18" s="29"/>
      <c r="V18" s="29"/>
      <c r="W18" s="29"/>
      <c r="X18" s="29"/>
      <c r="Y18" s="29"/>
      <c r="Z18" s="46"/>
      <c r="AA18" s="55" t="s">
        <v>43</v>
      </c>
      <c r="AF18" t="str">
        <f t="shared" si="1"/>
        <v/>
      </c>
      <c r="AI18" s="76"/>
      <c r="AJ18" s="77"/>
      <c r="AK18" s="78"/>
      <c r="AL18" s="79"/>
      <c r="AM18" s="78"/>
      <c r="AN18" s="80"/>
      <c r="AO18" s="81"/>
      <c r="AP18" s="82"/>
      <c r="AQ18" s="81"/>
      <c r="AR18" s="81"/>
      <c r="AS18" s="83"/>
      <c r="AT18" s="80"/>
      <c r="AU18" s="80"/>
      <c r="AV18" s="80"/>
      <c r="AW18" s="80"/>
      <c r="AX18" s="83"/>
      <c r="AY18" s="83"/>
      <c r="AZ18" s="83"/>
      <c r="BA18" s="80"/>
      <c r="BB18" s="80"/>
      <c r="BC18" s="80"/>
      <c r="BD18" s="80"/>
      <c r="BE18" s="80"/>
      <c r="BF18" s="80"/>
      <c r="BG18" s="76"/>
      <c r="BM18" s="92"/>
      <c r="BN18" s="78"/>
      <c r="BO18" s="94"/>
      <c r="BP18" s="44"/>
    </row>
    <row r="19" spans="2:68" x14ac:dyDescent="0.2">
      <c r="B19" s="46">
        <v>11</v>
      </c>
      <c r="C19" s="46" t="s">
        <v>95</v>
      </c>
      <c r="D19" s="87">
        <v>43921</v>
      </c>
      <c r="E19" s="69">
        <f t="shared" si="0"/>
        <v>10</v>
      </c>
      <c r="F19" s="87">
        <v>43931</v>
      </c>
      <c r="G19" s="29" t="s">
        <v>15</v>
      </c>
      <c r="H19" s="88">
        <v>200</v>
      </c>
      <c r="I19" s="89"/>
      <c r="J19" s="88">
        <v>0</v>
      </c>
      <c r="K19" s="88">
        <v>711</v>
      </c>
      <c r="L19" s="46" t="s">
        <v>96</v>
      </c>
      <c r="M19" s="46" t="s">
        <v>97</v>
      </c>
      <c r="N19" s="46" t="s">
        <v>54</v>
      </c>
      <c r="O19" s="46" t="s">
        <v>98</v>
      </c>
      <c r="P19" s="46" t="s">
        <v>99</v>
      </c>
      <c r="Q19" s="88"/>
      <c r="R19" s="88"/>
      <c r="S19" s="88"/>
      <c r="T19" s="88"/>
      <c r="U19" s="88"/>
      <c r="V19" s="46"/>
      <c r="W19" s="46"/>
      <c r="X19" s="46"/>
      <c r="Y19" s="46"/>
      <c r="Z19" s="46"/>
      <c r="AA19" s="55" t="s">
        <v>43</v>
      </c>
      <c r="AF19" t="str">
        <f t="shared" si="1"/>
        <v/>
      </c>
      <c r="AI19" s="76"/>
      <c r="AJ19" s="76"/>
      <c r="AK19" s="22"/>
      <c r="AL19" s="76"/>
      <c r="AM19" s="22"/>
      <c r="AN19" s="76"/>
      <c r="AO19" s="95"/>
      <c r="AP19" s="96"/>
      <c r="AQ19" s="95"/>
      <c r="AR19" s="95"/>
      <c r="AS19" s="76"/>
      <c r="AT19" s="76"/>
      <c r="AU19" s="76"/>
      <c r="AV19" s="76"/>
      <c r="AW19" s="76"/>
      <c r="AX19" s="95"/>
      <c r="AY19" s="95"/>
      <c r="AZ19" s="95"/>
      <c r="BA19" s="95"/>
      <c r="BB19" s="95"/>
      <c r="BC19" s="76"/>
      <c r="BD19" s="76"/>
      <c r="BE19" s="76"/>
      <c r="BF19" s="76"/>
      <c r="BG19" s="76"/>
      <c r="BM19" s="92"/>
      <c r="BN19" s="78"/>
      <c r="BO19" s="94"/>
      <c r="BP19" s="44"/>
    </row>
    <row r="20" spans="2:68" x14ac:dyDescent="0.2">
      <c r="B20" s="46">
        <v>12</v>
      </c>
      <c r="C20" s="67" t="s">
        <v>100</v>
      </c>
      <c r="D20" s="87">
        <v>43921</v>
      </c>
      <c r="E20" s="69">
        <f t="shared" si="0"/>
        <v>10</v>
      </c>
      <c r="F20" s="87">
        <v>43931</v>
      </c>
      <c r="G20" s="29" t="s">
        <v>15</v>
      </c>
      <c r="H20" s="70">
        <v>180</v>
      </c>
      <c r="I20" s="90"/>
      <c r="J20" s="70">
        <v>0</v>
      </c>
      <c r="K20" s="70">
        <v>1080</v>
      </c>
      <c r="L20" s="29" t="s">
        <v>101</v>
      </c>
      <c r="M20" s="29" t="s">
        <v>102</v>
      </c>
      <c r="N20" s="29" t="s">
        <v>54</v>
      </c>
      <c r="O20" s="29" t="s">
        <v>103</v>
      </c>
      <c r="P20" s="29" t="s">
        <v>104</v>
      </c>
      <c r="Q20" s="29"/>
      <c r="R20" s="29"/>
      <c r="S20" s="29"/>
      <c r="T20" s="29"/>
      <c r="U20" s="29"/>
      <c r="V20" s="29"/>
      <c r="W20" s="29"/>
      <c r="X20" s="29"/>
      <c r="Y20" s="29"/>
      <c r="Z20" s="46"/>
      <c r="AA20" s="55" t="s">
        <v>43</v>
      </c>
      <c r="AF20" t="str">
        <f t="shared" si="1"/>
        <v/>
      </c>
      <c r="AI20" s="76"/>
      <c r="AJ20" s="77"/>
      <c r="AK20" s="78"/>
      <c r="AL20" s="79"/>
      <c r="AM20" s="78"/>
      <c r="AN20" s="80"/>
      <c r="AO20" s="81"/>
      <c r="AP20" s="82"/>
      <c r="AQ20" s="81"/>
      <c r="AR20" s="81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76"/>
      <c r="BM20" s="92"/>
      <c r="BN20" s="78"/>
      <c r="BO20" s="94"/>
      <c r="BP20" s="44"/>
    </row>
    <row r="21" spans="2:68" x14ac:dyDescent="0.2">
      <c r="B21" s="46">
        <v>13</v>
      </c>
      <c r="C21" s="67" t="s">
        <v>50</v>
      </c>
      <c r="D21" s="87">
        <v>43921</v>
      </c>
      <c r="E21" s="69">
        <f t="shared" si="0"/>
        <v>10</v>
      </c>
      <c r="F21" s="87">
        <v>43931</v>
      </c>
      <c r="G21" s="29" t="s">
        <v>15</v>
      </c>
      <c r="H21" s="70">
        <v>150</v>
      </c>
      <c r="I21" s="90"/>
      <c r="J21" s="70">
        <v>0</v>
      </c>
      <c r="K21" s="70">
        <v>2250</v>
      </c>
      <c r="L21" s="29" t="s">
        <v>105</v>
      </c>
      <c r="M21" s="29" t="s">
        <v>9</v>
      </c>
      <c r="N21" s="29" t="s">
        <v>64</v>
      </c>
      <c r="O21" s="29" t="s">
        <v>65</v>
      </c>
      <c r="P21" s="29" t="s">
        <v>66</v>
      </c>
      <c r="Q21" s="29"/>
      <c r="R21" s="29"/>
      <c r="S21" s="29"/>
      <c r="T21" s="29"/>
      <c r="U21" s="29"/>
      <c r="V21" s="29"/>
      <c r="W21" s="29"/>
      <c r="X21" s="29"/>
      <c r="Y21" s="29"/>
      <c r="Z21" s="46"/>
      <c r="AA21" s="55" t="s">
        <v>43</v>
      </c>
      <c r="AF21" t="str">
        <f t="shared" si="1"/>
        <v/>
      </c>
      <c r="AI21" s="76"/>
      <c r="AJ21" s="77"/>
      <c r="AK21" s="78"/>
      <c r="AL21" s="79"/>
      <c r="AM21" s="78"/>
      <c r="AN21" s="80"/>
      <c r="AO21" s="81"/>
      <c r="AP21" s="82"/>
      <c r="AQ21" s="81"/>
      <c r="AR21" s="81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76"/>
      <c r="BM21" s="92"/>
      <c r="BN21" s="78"/>
      <c r="BO21" s="94"/>
      <c r="BP21" s="44"/>
    </row>
    <row r="22" spans="2:68" x14ac:dyDescent="0.2">
      <c r="B22" s="46">
        <v>14</v>
      </c>
      <c r="C22" s="67" t="s">
        <v>106</v>
      </c>
      <c r="D22" s="87">
        <v>43921</v>
      </c>
      <c r="E22" s="69">
        <f t="shared" si="0"/>
        <v>10</v>
      </c>
      <c r="F22" s="87">
        <v>43931</v>
      </c>
      <c r="G22" s="29" t="s">
        <v>15</v>
      </c>
      <c r="H22" s="70">
        <v>80</v>
      </c>
      <c r="I22" s="90"/>
      <c r="J22" s="70">
        <v>0</v>
      </c>
      <c r="K22" s="70">
        <v>320</v>
      </c>
      <c r="L22" s="29" t="s">
        <v>63</v>
      </c>
      <c r="M22" s="29" t="s">
        <v>9</v>
      </c>
      <c r="N22" s="29" t="s">
        <v>64</v>
      </c>
      <c r="O22" s="29" t="s">
        <v>65</v>
      </c>
      <c r="P22" s="29" t="s">
        <v>66</v>
      </c>
      <c r="Q22" s="29"/>
      <c r="R22" s="29"/>
      <c r="S22" s="29"/>
      <c r="T22" s="29"/>
      <c r="U22" s="29"/>
      <c r="V22" s="29"/>
      <c r="W22" s="29"/>
      <c r="X22" s="29"/>
      <c r="Y22" s="29"/>
      <c r="Z22" s="46"/>
      <c r="AA22" s="55" t="s">
        <v>43</v>
      </c>
      <c r="AF22" t="str">
        <f t="shared" si="1"/>
        <v/>
      </c>
      <c r="AI22" s="76"/>
      <c r="AJ22" s="77"/>
      <c r="AK22" s="78"/>
      <c r="AL22" s="79"/>
      <c r="AM22" s="78"/>
      <c r="AN22" s="80"/>
      <c r="AO22" s="81"/>
      <c r="AP22" s="82"/>
      <c r="AQ22" s="81"/>
      <c r="AR22" s="81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76"/>
      <c r="BM22" s="92"/>
      <c r="BN22" s="78"/>
      <c r="BO22" s="94"/>
      <c r="BP22" s="97"/>
    </row>
    <row r="23" spans="2:68" x14ac:dyDescent="0.2">
      <c r="B23" s="46">
        <v>18</v>
      </c>
      <c r="C23" s="67" t="s">
        <v>107</v>
      </c>
      <c r="D23" s="87">
        <v>43864</v>
      </c>
      <c r="E23" s="69">
        <f t="shared" si="0"/>
        <v>9</v>
      </c>
      <c r="F23" s="87">
        <v>43873</v>
      </c>
      <c r="G23" s="29" t="s">
        <v>15</v>
      </c>
      <c r="H23" s="70">
        <v>165</v>
      </c>
      <c r="I23" s="90"/>
      <c r="J23" s="70">
        <v>0</v>
      </c>
      <c r="K23" s="70">
        <v>495</v>
      </c>
      <c r="L23" s="29" t="s">
        <v>108</v>
      </c>
      <c r="M23" s="29" t="s">
        <v>109</v>
      </c>
      <c r="N23" s="29" t="s">
        <v>54</v>
      </c>
      <c r="O23" s="29" t="s">
        <v>110</v>
      </c>
      <c r="P23" s="29" t="s">
        <v>111</v>
      </c>
      <c r="Q23" s="29"/>
      <c r="R23" s="29"/>
      <c r="S23" s="29"/>
      <c r="T23" s="29"/>
      <c r="U23" s="29"/>
      <c r="V23" s="29"/>
      <c r="W23" s="29"/>
      <c r="X23" s="29"/>
      <c r="Y23" s="29"/>
      <c r="Z23" s="46"/>
      <c r="AA23" s="55" t="s">
        <v>43</v>
      </c>
      <c r="AF23" t="str">
        <f t="shared" si="1"/>
        <v/>
      </c>
      <c r="AI23" s="76"/>
      <c r="AJ23" s="77"/>
      <c r="AK23" s="78"/>
      <c r="AL23" s="79"/>
      <c r="AM23" s="78"/>
      <c r="AN23" s="80"/>
      <c r="AO23" s="81"/>
      <c r="AP23" s="82"/>
      <c r="AQ23" s="81"/>
      <c r="AR23" s="81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76"/>
    </row>
    <row r="24" spans="2:68" x14ac:dyDescent="0.2">
      <c r="B24" s="46">
        <v>21</v>
      </c>
      <c r="C24" s="67" t="s">
        <v>70</v>
      </c>
      <c r="D24" s="87">
        <v>43865</v>
      </c>
      <c r="E24" s="69">
        <f t="shared" si="0"/>
        <v>9</v>
      </c>
      <c r="F24" s="87">
        <v>43874</v>
      </c>
      <c r="G24" s="29" t="s">
        <v>15</v>
      </c>
      <c r="H24" s="70">
        <v>200</v>
      </c>
      <c r="I24" s="90"/>
      <c r="J24" s="70">
        <v>0</v>
      </c>
      <c r="K24" s="70">
        <v>400</v>
      </c>
      <c r="L24" s="29" t="s">
        <v>96</v>
      </c>
      <c r="M24" s="29" t="s">
        <v>97</v>
      </c>
      <c r="N24" s="29" t="s">
        <v>54</v>
      </c>
      <c r="O24" s="29" t="s">
        <v>98</v>
      </c>
      <c r="P24" s="29" t="s">
        <v>99</v>
      </c>
      <c r="Q24" s="29"/>
      <c r="R24" s="29"/>
      <c r="S24" s="29"/>
      <c r="T24" s="29"/>
      <c r="U24" s="29"/>
      <c r="V24" s="29"/>
      <c r="W24" s="29"/>
      <c r="X24" s="29"/>
      <c r="Y24" s="29"/>
      <c r="Z24" s="46"/>
      <c r="AA24" s="55" t="s">
        <v>43</v>
      </c>
      <c r="AF24" t="str">
        <f t="shared" si="1"/>
        <v/>
      </c>
      <c r="AI24" s="76"/>
      <c r="AJ24" s="77"/>
      <c r="AK24" s="78"/>
      <c r="AL24" s="79"/>
      <c r="AM24" s="78"/>
      <c r="AN24" s="80"/>
      <c r="AO24" s="81"/>
      <c r="AP24" s="82"/>
      <c r="AQ24" s="81"/>
      <c r="AR24" s="81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76"/>
    </row>
    <row r="25" spans="2:68" x14ac:dyDescent="0.2">
      <c r="B25" s="46">
        <v>22</v>
      </c>
      <c r="C25" s="46" t="s">
        <v>95</v>
      </c>
      <c r="D25" s="87">
        <v>43866</v>
      </c>
      <c r="E25" s="69">
        <f t="shared" si="0"/>
        <v>9</v>
      </c>
      <c r="F25" s="87">
        <v>43875</v>
      </c>
      <c r="G25" s="29" t="s">
        <v>15</v>
      </c>
      <c r="H25" s="88">
        <v>200</v>
      </c>
      <c r="I25" s="89"/>
      <c r="J25" s="88">
        <v>0</v>
      </c>
      <c r="K25" s="88">
        <v>400</v>
      </c>
      <c r="L25" s="46" t="s">
        <v>96</v>
      </c>
      <c r="M25" s="46" t="s">
        <v>97</v>
      </c>
      <c r="N25" s="46" t="s">
        <v>54</v>
      </c>
      <c r="O25" s="46" t="s">
        <v>98</v>
      </c>
      <c r="P25" s="46" t="s">
        <v>99</v>
      </c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55" t="s">
        <v>43</v>
      </c>
      <c r="AF25" t="str">
        <f t="shared" si="1"/>
        <v/>
      </c>
      <c r="AI25" s="76"/>
      <c r="AJ25" s="76"/>
      <c r="AK25" s="22"/>
      <c r="AL25" s="76"/>
      <c r="AM25" s="22"/>
      <c r="AN25" s="76"/>
      <c r="AO25" s="95"/>
      <c r="AP25" s="96"/>
      <c r="AQ25" s="95"/>
      <c r="AR25" s="95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</row>
    <row r="26" spans="2:68" x14ac:dyDescent="0.2">
      <c r="B26" s="46">
        <v>23</v>
      </c>
      <c r="C26" s="67" t="s">
        <v>90</v>
      </c>
      <c r="D26" s="87">
        <v>43867</v>
      </c>
      <c r="E26" s="69">
        <f t="shared" si="0"/>
        <v>9</v>
      </c>
      <c r="F26" s="87">
        <v>43876</v>
      </c>
      <c r="G26" s="29" t="s">
        <v>15</v>
      </c>
      <c r="H26" s="70">
        <v>230</v>
      </c>
      <c r="I26" s="90"/>
      <c r="J26" s="70">
        <v>0</v>
      </c>
      <c r="K26" s="70">
        <v>1150</v>
      </c>
      <c r="L26" s="91" t="s">
        <v>91</v>
      </c>
      <c r="M26" s="29" t="s">
        <v>92</v>
      </c>
      <c r="N26" s="29" t="s">
        <v>54</v>
      </c>
      <c r="O26" s="29" t="s">
        <v>93</v>
      </c>
      <c r="P26" s="29" t="s">
        <v>94</v>
      </c>
      <c r="Q26" s="29"/>
      <c r="R26" s="29"/>
      <c r="S26" s="29"/>
      <c r="T26" s="29"/>
      <c r="U26" s="29"/>
      <c r="V26" s="29"/>
      <c r="W26" s="29"/>
      <c r="X26" s="29"/>
      <c r="Y26" s="29"/>
      <c r="Z26" s="46"/>
      <c r="AA26" s="55" t="s">
        <v>43</v>
      </c>
      <c r="AF26" t="str">
        <f t="shared" si="1"/>
        <v/>
      </c>
      <c r="AI26" s="76"/>
      <c r="AJ26" s="77"/>
      <c r="AK26" s="78"/>
      <c r="AL26" s="79"/>
      <c r="AM26" s="78"/>
      <c r="AN26" s="80"/>
      <c r="AO26" s="81"/>
      <c r="AP26" s="82"/>
      <c r="AQ26" s="81"/>
      <c r="AR26" s="81"/>
      <c r="AS26" s="83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76"/>
    </row>
    <row r="27" spans="2:68" x14ac:dyDescent="0.2">
      <c r="B27" s="46">
        <v>24</v>
      </c>
      <c r="C27" s="46" t="s">
        <v>95</v>
      </c>
      <c r="D27" s="87">
        <v>43868</v>
      </c>
      <c r="E27" s="69">
        <f t="shared" si="0"/>
        <v>9</v>
      </c>
      <c r="F27" s="87">
        <v>43877</v>
      </c>
      <c r="G27" s="29" t="s">
        <v>15</v>
      </c>
      <c r="H27" s="88">
        <v>200</v>
      </c>
      <c r="I27" s="89"/>
      <c r="J27" s="88">
        <v>0</v>
      </c>
      <c r="K27" s="88">
        <v>545</v>
      </c>
      <c r="L27" s="46" t="s">
        <v>96</v>
      </c>
      <c r="M27" s="46" t="s">
        <v>97</v>
      </c>
      <c r="N27" s="46" t="s">
        <v>54</v>
      </c>
      <c r="O27" s="46" t="s">
        <v>98</v>
      </c>
      <c r="P27" s="46" t="s">
        <v>99</v>
      </c>
      <c r="Q27" s="46"/>
      <c r="R27" s="46"/>
      <c r="S27" s="88"/>
      <c r="T27" s="46"/>
      <c r="U27" s="46"/>
      <c r="V27" s="46"/>
      <c r="W27" s="88"/>
      <c r="X27" s="46"/>
      <c r="Y27" s="46"/>
      <c r="Z27" s="46"/>
      <c r="AA27" s="55" t="s">
        <v>43</v>
      </c>
      <c r="AF27" t="str">
        <f t="shared" si="1"/>
        <v/>
      </c>
      <c r="AI27" s="76"/>
      <c r="AJ27" s="76"/>
      <c r="AK27" s="22"/>
      <c r="AL27" s="76"/>
      <c r="AM27" s="22"/>
      <c r="AN27" s="76"/>
      <c r="AO27" s="95"/>
      <c r="AP27" s="96"/>
      <c r="AQ27" s="95"/>
      <c r="AR27" s="95"/>
      <c r="AS27" s="76"/>
      <c r="AT27" s="76"/>
      <c r="AU27" s="76"/>
      <c r="AV27" s="76"/>
      <c r="AW27" s="76"/>
      <c r="AX27" s="76"/>
      <c r="AY27" s="76"/>
      <c r="AZ27" s="95"/>
      <c r="BA27" s="76"/>
      <c r="BB27" s="76"/>
      <c r="BC27" s="76"/>
      <c r="BD27" s="95"/>
      <c r="BE27" s="76"/>
      <c r="BF27" s="76"/>
      <c r="BG27" s="76"/>
    </row>
    <row r="28" spans="2:68" x14ac:dyDescent="0.2">
      <c r="B28" s="46">
        <v>25</v>
      </c>
      <c r="C28" s="46" t="s">
        <v>95</v>
      </c>
      <c r="D28" s="87">
        <v>43961</v>
      </c>
      <c r="E28" s="69">
        <f t="shared" si="0"/>
        <v>20</v>
      </c>
      <c r="F28" s="87">
        <v>43981</v>
      </c>
      <c r="G28" s="46" t="s">
        <v>19</v>
      </c>
      <c r="H28" s="88">
        <v>200</v>
      </c>
      <c r="I28" s="89"/>
      <c r="J28" s="88">
        <v>0</v>
      </c>
      <c r="K28" s="88">
        <v>640</v>
      </c>
      <c r="L28" s="46" t="s">
        <v>96</v>
      </c>
      <c r="M28" s="46" t="s">
        <v>97</v>
      </c>
      <c r="N28" s="46" t="s">
        <v>54</v>
      </c>
      <c r="O28" s="46" t="s">
        <v>98</v>
      </c>
      <c r="P28" s="46" t="s">
        <v>99</v>
      </c>
      <c r="Q28" s="88">
        <v>67</v>
      </c>
      <c r="R28" s="46" t="s">
        <v>58</v>
      </c>
      <c r="S28" s="88">
        <v>8</v>
      </c>
      <c r="T28" s="46" t="s">
        <v>112</v>
      </c>
      <c r="U28" s="88">
        <v>67</v>
      </c>
      <c r="V28" s="46" t="s">
        <v>57</v>
      </c>
      <c r="W28" s="88">
        <v>8</v>
      </c>
      <c r="X28" s="46" t="s">
        <v>58</v>
      </c>
      <c r="Y28" s="88">
        <v>90</v>
      </c>
      <c r="Z28" s="46" t="s">
        <v>113</v>
      </c>
      <c r="AA28" s="55" t="s">
        <v>43</v>
      </c>
      <c r="AF28" t="str">
        <f t="shared" si="1"/>
        <v/>
      </c>
      <c r="AI28" s="76"/>
      <c r="AJ28" s="76"/>
      <c r="AK28" s="22"/>
      <c r="AL28" s="76"/>
      <c r="AM28" s="22"/>
      <c r="AN28" s="76"/>
      <c r="AO28" s="95"/>
      <c r="AP28" s="96"/>
      <c r="AQ28" s="95"/>
      <c r="AR28" s="95"/>
      <c r="AS28" s="76"/>
      <c r="AT28" s="76"/>
      <c r="AU28" s="76"/>
      <c r="AV28" s="76"/>
      <c r="AW28" s="76"/>
      <c r="AX28" s="95"/>
      <c r="AY28" s="76"/>
      <c r="AZ28" s="95"/>
      <c r="BA28" s="76"/>
      <c r="BB28" s="95"/>
      <c r="BC28" s="76"/>
      <c r="BD28" s="95"/>
      <c r="BE28" s="76"/>
      <c r="BF28" s="95"/>
      <c r="BG28" s="76"/>
    </row>
    <row r="29" spans="2:68" x14ac:dyDescent="0.2">
      <c r="B29" s="46">
        <v>26</v>
      </c>
      <c r="C29" s="67" t="s">
        <v>72</v>
      </c>
      <c r="D29" s="87">
        <v>43962</v>
      </c>
      <c r="E29" s="69">
        <f t="shared" si="0"/>
        <v>20</v>
      </c>
      <c r="F29" s="87">
        <v>43982</v>
      </c>
      <c r="G29" s="46" t="s">
        <v>19</v>
      </c>
      <c r="H29" s="70">
        <v>200</v>
      </c>
      <c r="I29" s="70">
        <v>200</v>
      </c>
      <c r="J29" s="70"/>
      <c r="K29" s="70">
        <v>800</v>
      </c>
      <c r="L29" s="29" t="s">
        <v>114</v>
      </c>
      <c r="M29" s="29" t="s">
        <v>115</v>
      </c>
      <c r="N29" s="29" t="s">
        <v>116</v>
      </c>
      <c r="O29" s="29" t="s">
        <v>117</v>
      </c>
      <c r="P29" s="29" t="s">
        <v>118</v>
      </c>
      <c r="Q29" s="91"/>
      <c r="R29" s="91"/>
      <c r="S29" s="29"/>
      <c r="T29" s="29"/>
      <c r="U29" s="29"/>
      <c r="V29" s="29"/>
      <c r="W29" s="29"/>
      <c r="X29" s="29"/>
      <c r="Y29" s="29"/>
      <c r="Z29" s="46"/>
      <c r="AA29" s="55" t="s">
        <v>43</v>
      </c>
      <c r="AF29" t="str">
        <f t="shared" si="1"/>
        <v/>
      </c>
      <c r="AI29" s="76"/>
      <c r="AJ29" s="77"/>
      <c r="AK29" s="78"/>
      <c r="AL29" s="79"/>
      <c r="AM29" s="78"/>
      <c r="AN29" s="80"/>
      <c r="AO29" s="81"/>
      <c r="AP29" s="81"/>
      <c r="AQ29" s="81"/>
      <c r="AR29" s="81"/>
      <c r="AS29" s="80"/>
      <c r="AT29" s="80"/>
      <c r="AU29" s="80"/>
      <c r="AV29" s="80"/>
      <c r="AW29" s="80"/>
      <c r="AX29" s="83"/>
      <c r="AY29" s="83"/>
      <c r="AZ29" s="80"/>
      <c r="BA29" s="80"/>
      <c r="BB29" s="80"/>
      <c r="BC29" s="80"/>
      <c r="BD29" s="80"/>
      <c r="BE29" s="80"/>
      <c r="BF29" s="80"/>
      <c r="BG29" s="76"/>
    </row>
    <row r="30" spans="2:68" x14ac:dyDescent="0.2">
      <c r="B30" s="46">
        <v>27</v>
      </c>
      <c r="C30" s="46" t="s">
        <v>70</v>
      </c>
      <c r="D30" s="87">
        <v>43963</v>
      </c>
      <c r="E30" s="69">
        <f t="shared" si="0"/>
        <v>20</v>
      </c>
      <c r="F30" s="87">
        <v>43983</v>
      </c>
      <c r="G30" s="46" t="s">
        <v>19</v>
      </c>
      <c r="H30" s="88">
        <v>150</v>
      </c>
      <c r="I30" s="89"/>
      <c r="J30" s="88">
        <v>0</v>
      </c>
      <c r="K30" s="88">
        <v>1950</v>
      </c>
      <c r="L30" s="46" t="s">
        <v>8</v>
      </c>
      <c r="M30" s="46" t="s">
        <v>9</v>
      </c>
      <c r="N30" s="46" t="s">
        <v>64</v>
      </c>
      <c r="O30" s="46" t="s">
        <v>65</v>
      </c>
      <c r="P30" s="46" t="s">
        <v>66</v>
      </c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55" t="s">
        <v>43</v>
      </c>
      <c r="AF30" t="str">
        <f t="shared" si="1"/>
        <v/>
      </c>
      <c r="AI30" s="76"/>
      <c r="AJ30" s="76"/>
      <c r="AK30" s="22"/>
      <c r="AL30" s="76"/>
      <c r="AM30" s="22"/>
      <c r="AN30" s="76"/>
      <c r="AO30" s="95"/>
      <c r="AP30" s="96"/>
      <c r="AQ30" s="95"/>
      <c r="AR30" s="95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</row>
    <row r="31" spans="2:68" x14ac:dyDescent="0.2">
      <c r="B31" s="46">
        <v>28</v>
      </c>
      <c r="C31" s="67" t="s">
        <v>100</v>
      </c>
      <c r="D31" s="87">
        <v>43964</v>
      </c>
      <c r="E31" s="69">
        <f t="shared" si="0"/>
        <v>20</v>
      </c>
      <c r="F31" s="87">
        <v>43984</v>
      </c>
      <c r="G31" s="46" t="s">
        <v>19</v>
      </c>
      <c r="H31" s="98">
        <v>230</v>
      </c>
      <c r="I31" s="90"/>
      <c r="J31" s="98">
        <v>0</v>
      </c>
      <c r="K31" s="98">
        <v>920</v>
      </c>
      <c r="L31" s="29" t="s">
        <v>86</v>
      </c>
      <c r="M31" s="29" t="s">
        <v>119</v>
      </c>
      <c r="N31" s="29" t="s">
        <v>54</v>
      </c>
      <c r="O31" s="29" t="s">
        <v>120</v>
      </c>
      <c r="P31" s="29" t="s">
        <v>121</v>
      </c>
      <c r="Q31" s="29"/>
      <c r="R31" s="29"/>
      <c r="S31" s="29"/>
      <c r="T31" s="29"/>
      <c r="U31" s="29"/>
      <c r="V31" s="29"/>
      <c r="W31" s="29"/>
      <c r="X31" s="29"/>
      <c r="Y31" s="29"/>
      <c r="Z31" s="46"/>
      <c r="AA31" s="55" t="s">
        <v>43</v>
      </c>
      <c r="AF31" t="str">
        <f t="shared" si="1"/>
        <v/>
      </c>
      <c r="AI31" s="76"/>
      <c r="AJ31" s="77"/>
      <c r="AK31" s="78"/>
      <c r="AL31" s="79"/>
      <c r="AM31" s="78"/>
      <c r="AN31" s="80"/>
      <c r="AO31" s="99"/>
      <c r="AP31" s="82"/>
      <c r="AQ31" s="99"/>
      <c r="AR31" s="99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76"/>
    </row>
    <row r="32" spans="2:68" x14ac:dyDescent="0.2">
      <c r="B32" s="46">
        <v>29</v>
      </c>
      <c r="C32" s="87" t="s">
        <v>122</v>
      </c>
      <c r="D32" s="87">
        <v>43996</v>
      </c>
      <c r="E32" s="69">
        <f t="shared" si="0"/>
        <v>9</v>
      </c>
      <c r="F32" s="87">
        <v>44005</v>
      </c>
      <c r="G32" s="46" t="s">
        <v>19</v>
      </c>
      <c r="H32" s="70">
        <v>230</v>
      </c>
      <c r="I32" s="90"/>
      <c r="J32" s="70">
        <v>0</v>
      </c>
      <c r="K32" s="70">
        <v>920</v>
      </c>
      <c r="L32" s="29" t="s">
        <v>86</v>
      </c>
      <c r="M32" s="29" t="s">
        <v>119</v>
      </c>
      <c r="N32" s="29" t="s">
        <v>54</v>
      </c>
      <c r="O32" s="29" t="s">
        <v>120</v>
      </c>
      <c r="P32" s="29" t="s">
        <v>121</v>
      </c>
      <c r="Q32" s="29"/>
      <c r="R32" s="29"/>
      <c r="S32" s="29"/>
      <c r="T32" s="29"/>
      <c r="U32" s="29"/>
      <c r="V32" s="29"/>
      <c r="W32" s="29"/>
      <c r="X32" s="29"/>
      <c r="Y32" s="29"/>
      <c r="Z32" s="46"/>
      <c r="AA32" s="55" t="s">
        <v>43</v>
      </c>
      <c r="AI32" s="76"/>
      <c r="AJ32" s="78"/>
      <c r="AK32" s="78"/>
      <c r="AL32" s="79"/>
      <c r="AM32" s="78"/>
      <c r="AN32" s="80"/>
      <c r="AO32" s="81"/>
      <c r="AP32" s="82"/>
      <c r="AQ32" s="81"/>
      <c r="AR32" s="81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76"/>
    </row>
    <row r="33" spans="2:27" x14ac:dyDescent="0.2">
      <c r="B33" s="46"/>
      <c r="C33" s="46"/>
      <c r="D33" s="100"/>
      <c r="E33" s="46"/>
      <c r="F33" s="46"/>
      <c r="G33" s="46"/>
      <c r="H33" s="46"/>
      <c r="I33" s="89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55" t="s">
        <v>43</v>
      </c>
    </row>
    <row r="34" spans="2:27" x14ac:dyDescent="0.2">
      <c r="B34" s="46"/>
      <c r="C34" s="46"/>
      <c r="D34" s="100"/>
      <c r="E34" s="46"/>
      <c r="F34" s="46"/>
      <c r="G34" s="46"/>
      <c r="H34" s="46"/>
      <c r="I34" s="89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55" t="s">
        <v>43</v>
      </c>
    </row>
    <row r="35" spans="2:27" x14ac:dyDescent="0.2">
      <c r="B35" s="46"/>
      <c r="C35" s="46"/>
      <c r="D35" s="100"/>
      <c r="E35" s="46"/>
      <c r="F35" s="46"/>
      <c r="G35" s="46"/>
      <c r="H35" s="46"/>
      <c r="I35" s="89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55" t="s">
        <v>43</v>
      </c>
    </row>
    <row r="36" spans="2:27" x14ac:dyDescent="0.2">
      <c r="AA36" s="55" t="s">
        <v>43</v>
      </c>
    </row>
    <row r="37" spans="2:27" x14ac:dyDescent="0.2">
      <c r="AA37" s="55" t="s">
        <v>43</v>
      </c>
    </row>
    <row r="38" spans="2:27" x14ac:dyDescent="0.2">
      <c r="AA38" s="55" t="s">
        <v>43</v>
      </c>
    </row>
    <row r="39" spans="2:27" x14ac:dyDescent="0.2">
      <c r="AA39" s="55" t="s">
        <v>43</v>
      </c>
    </row>
    <row r="40" spans="2:27" x14ac:dyDescent="0.2">
      <c r="AA40" s="55" t="s">
        <v>43</v>
      </c>
    </row>
    <row r="41" spans="2:27" x14ac:dyDescent="0.2">
      <c r="AA41" s="55" t="s">
        <v>43</v>
      </c>
    </row>
    <row r="42" spans="2:27" x14ac:dyDescent="0.2">
      <c r="AA42" s="55" t="s">
        <v>43</v>
      </c>
    </row>
    <row r="43" spans="2:27" x14ac:dyDescent="0.2">
      <c r="AA43" s="55" t="s">
        <v>43</v>
      </c>
    </row>
    <row r="44" spans="2:27" x14ac:dyDescent="0.2">
      <c r="AA44" s="55" t="s">
        <v>43</v>
      </c>
    </row>
    <row r="45" spans="2:27" x14ac:dyDescent="0.2">
      <c r="AA45" s="55" t="s">
        <v>43</v>
      </c>
    </row>
    <row r="46" spans="2:27" x14ac:dyDescent="0.2">
      <c r="AA46" s="55" t="s">
        <v>43</v>
      </c>
    </row>
    <row r="47" spans="2:27" x14ac:dyDescent="0.2">
      <c r="AA47" s="55" t="s">
        <v>43</v>
      </c>
    </row>
    <row r="48" spans="2:27" x14ac:dyDescent="0.2">
      <c r="AA48" s="55" t="s">
        <v>43</v>
      </c>
    </row>
    <row r="49" spans="27:27" x14ac:dyDescent="0.2">
      <c r="AA49" s="55" t="s">
        <v>43</v>
      </c>
    </row>
  </sheetData>
  <sheetProtection sort="0"/>
  <dataValidations count="1">
    <dataValidation type="list" allowBlank="1" showInputMessage="1" showErrorMessage="1" sqref="G9:G65536">
      <formula1>$CH$4:$CH$6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Search</vt:lpstr>
      <vt:lpstr>Data</vt:lpstr>
      <vt:lpstr>Data!Criteria</vt:lpstr>
      <vt:lpstr>data</vt:lpstr>
      <vt:lpstr>Data!Extract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 beach 10</dc:creator>
  <cp:lastModifiedBy>silver beach 10</cp:lastModifiedBy>
  <dcterms:created xsi:type="dcterms:W3CDTF">2005-01-01T22:27:31Z</dcterms:created>
  <dcterms:modified xsi:type="dcterms:W3CDTF">2020-04-18T04:15:43Z</dcterms:modified>
</cp:coreProperties>
</file>