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90" windowWidth="15480" windowHeight="11640"/>
  </bookViews>
  <sheets>
    <sheet name="غاز طبيعي" sheetId="4" r:id="rId1"/>
  </sheets>
  <calcPr calcId="144525" iterate="1" iterateCount="2"/>
</workbook>
</file>

<file path=xl/calcChain.xml><?xml version="1.0" encoding="utf-8"?>
<calcChain xmlns="http://schemas.openxmlformats.org/spreadsheetml/2006/main">
  <c r="I12" i="4" l="1"/>
  <c r="I13" i="4"/>
  <c r="I14" i="4"/>
  <c r="I15" i="4"/>
  <c r="I16" i="4"/>
  <c r="I17" i="4"/>
  <c r="I18" i="4"/>
  <c r="I19" i="4"/>
  <c r="I11" i="4"/>
  <c r="B9" i="4"/>
  <c r="O3" i="4" l="1"/>
  <c r="O4" i="4"/>
  <c r="O2" i="4"/>
  <c r="M3" i="4"/>
  <c r="M4" i="4"/>
  <c r="M2" i="4" l="1"/>
  <c r="O7" i="4" l="1"/>
  <c r="O8" i="4"/>
  <c r="O9" i="4"/>
  <c r="O10" i="4"/>
  <c r="O11" i="4"/>
  <c r="O12" i="4"/>
  <c r="O13" i="4"/>
  <c r="O14" i="4"/>
  <c r="O15" i="4"/>
  <c r="O16" i="4"/>
  <c r="O17" i="4"/>
  <c r="O18" i="4"/>
  <c r="O19" i="4"/>
  <c r="O6" i="4"/>
  <c r="F7" i="4"/>
  <c r="N7" i="4" s="1"/>
  <c r="F8" i="4"/>
  <c r="N8" i="4" s="1"/>
  <c r="F9" i="4"/>
  <c r="N9" i="4" s="1"/>
  <c r="F10" i="4"/>
  <c r="N10" i="4" s="1"/>
  <c r="F11" i="4"/>
  <c r="N11" i="4" s="1"/>
  <c r="F12" i="4"/>
  <c r="N12" i="4" s="1"/>
  <c r="F13" i="4"/>
  <c r="N13" i="4" s="1"/>
  <c r="F14" i="4"/>
  <c r="N14" i="4" s="1"/>
  <c r="F15" i="4"/>
  <c r="N15" i="4" s="1"/>
  <c r="F16" i="4"/>
  <c r="N16" i="4" s="1"/>
  <c r="F17" i="4"/>
  <c r="N17" i="4" s="1"/>
  <c r="F18" i="4"/>
  <c r="N18" i="4" s="1"/>
  <c r="F19" i="4"/>
  <c r="N19" i="4" s="1"/>
  <c r="F6" i="4"/>
  <c r="N6" i="4" s="1"/>
  <c r="M7" i="4" l="1"/>
  <c r="M8" i="4"/>
  <c r="M9" i="4"/>
  <c r="M10" i="4"/>
  <c r="M11" i="4"/>
  <c r="M12" i="4"/>
  <c r="M13" i="4"/>
  <c r="M14" i="4"/>
  <c r="M15" i="4"/>
  <c r="M16" i="4"/>
  <c r="M17" i="4"/>
  <c r="M18" i="4"/>
  <c r="M19" i="4"/>
  <c r="M6" i="4"/>
  <c r="E4" i="4"/>
  <c r="J3" i="4"/>
  <c r="J2" i="4"/>
</calcChain>
</file>

<file path=xl/sharedStrings.xml><?xml version="1.0" encoding="utf-8"?>
<sst xmlns="http://schemas.openxmlformats.org/spreadsheetml/2006/main" count="25" uniqueCount="25">
  <si>
    <t>القراءة السابقة</t>
  </si>
  <si>
    <t>القراءة الحالية</t>
  </si>
  <si>
    <t>جملة فاتورة الغاز</t>
  </si>
  <si>
    <t>الفرق</t>
  </si>
  <si>
    <t>حساب فاتورة الغاز</t>
  </si>
  <si>
    <t>استهلاك م3</t>
  </si>
  <si>
    <t>القراءة</t>
  </si>
  <si>
    <t>0 - 30</t>
  </si>
  <si>
    <t>30 - 60</t>
  </si>
  <si>
    <t>الشهر</t>
  </si>
  <si>
    <t>شهر الحساب</t>
  </si>
  <si>
    <t>م3</t>
  </si>
  <si>
    <t>جنيه</t>
  </si>
  <si>
    <t>السابقة</t>
  </si>
  <si>
    <t>شهر الخصم</t>
  </si>
  <si>
    <t>الشريحة الأولى</t>
  </si>
  <si>
    <t>حساب قيمة الاستهلاك حتى 30 مترا مكعبا شهريا = عدد الأمتار المستهلكة × 2.35 جنيه، فإذا كان عدد الأمتار المستهلكة 22 مترا في الشهر، بقيمة 2.35 جنيه للمتر، فإن قيمة الفاتورة ستصل إلى 51.7 جنيه، بدلا من 38.5 جنيه، بالسعر قبل الزيادة، وذلك بخلاف الرسوم والدمغة.</t>
  </si>
  <si>
    <t>الشريحة الثانية</t>
  </si>
  <si>
    <t>وإذا كان حجم الاستهلاك من 31 إلى 60 مترا، يتم حساب الأمتار المستهلكة حتى 30 مترا بقيمة 2.35 جنيه للمتر، ثم الاستهلاك ما فوق 30 مترا بسعر 3.10 جنيه للمتر.</t>
  </si>
  <si>
    <t>فمثلًا لو كان الاستهلاك 45 مترا فيكون حساب الفاتورة: (30 مترا × 2.35 جنيه) + (15 مترا × 3.10 جنيه) = 70.5 جنيه + 46.5 جنيه = 117 جنيها، بدلا من 90 جنيها قبل الزيادة، بالإضافة إلى الرسوم والدمغة.</t>
  </si>
  <si>
    <t>الشريحة الثالثة:</t>
  </si>
  <si>
    <t>وإذا كان حجم الاستهلاك أكثر من 60 مترا، يتم حساب 30 مترا منها بسعر 2.35 جنيه للمتر، ومن 41 إلى 60 مترا بسعر 3.10 جنيه للمتر، وما فوق 60 مترا بسعر 3.60 جنيه للمتر.</t>
  </si>
  <si>
    <t>فمثلا لو تم استهلاك 75 مترا يكون حساب الفاتورة كالتالي: (30 مترا × 2.35 جنيه) + (30 مترا × 3.10 جنيه) + (15 مترا × 3.60 جنيه) = 70.5 + 93 + 54 = 217.5 جنيه، بدلا من 172.5 جنيه قبل الزيادة، بخلاف الرسوم والدمغة.</t>
  </si>
  <si>
    <t>ضريبة استهلاك عن كل متر</t>
  </si>
  <si>
    <t>دمغة إيصال وفاتورة</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</si>
</sst>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mmmm\ yyyy"/>
    <numFmt numFmtId="166" formatCode="mmm/yyyy"/>
    <numFmt numFmtId="167" formatCode="0.000"/>
  </numFmts>
  <fonts count="8" x14ac:knownFonts="1">
    <font>
      <sz val="10"/>
      <name val="Arial"/>
      <charset val="178"/>
    </font>
    <font>
      <sz val="16"/>
      <name val="Arial"/>
      <family val="2"/>
    </font>
    <font>
      <b/>
      <sz val="16"/>
      <name val="Arial"/>
      <family val="2"/>
    </font>
    <font>
      <sz val="10"/>
      <name val="Arial"/>
      <family val="2"/>
    </font>
    <font>
      <b/>
      <sz val="10"/>
      <name val="Arial"/>
      <family val="2"/>
    </font>
    <font>
      <b/>
      <sz val="16"/>
      <color theme="0"/>
      <name val="Arial"/>
      <family val="2"/>
    </font>
    <font>
      <b/>
      <sz val="16"/>
      <color rgb="FFC00000"/>
      <name val="Arial"/>
      <family val="2"/>
    </font>
    <font>
      <b/>
      <sz val="16"/>
      <color rgb="FF002060"/>
      <name val="Arial"/>
      <family val="2"/>
    </font>
  </fonts>
  <fills count="7">
    <fill>
      <patternFill patternType="none"/>
    </fill>
    <fill>
      <patternFill patternType="gray125"/>
    </fill>
    <fill>
      <patternFill patternType="solid">
        <fgColor indexed="11"/>
        <bgColor indexed="64"/>
      </patternFill>
    </fill>
    <fill>
      <patternFill patternType="solid">
        <fgColor indexed="48"/>
        <bgColor indexed="64"/>
      </patternFill>
    </fill>
    <fill>
      <patternFill patternType="solid">
        <fgColor rgb="FFFFFF00"/>
        <bgColor indexed="64"/>
      </patternFill>
    </fill>
    <fill>
      <patternFill patternType="solid">
        <fgColor theme="7" tint="0.59999389629810485"/>
        <bgColor indexed="64"/>
      </patternFill>
    </fill>
    <fill>
      <patternFill patternType="solid">
        <fgColor rgb="FF00206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medium">
        <color indexed="64"/>
      </left>
      <right style="medium">
        <color indexed="64"/>
      </right>
      <top/>
      <bottom style="medium">
        <color indexed="64"/>
      </bottom>
      <diagonal/>
    </border>
  </borders>
  <cellStyleXfs count="1">
    <xf numFmtId="0" fontId="0" fillId="0" borderId="0"/>
  </cellStyleXfs>
  <cellXfs count="24">
    <xf numFmtId="0" fontId="0" fillId="0" borderId="0" xfId="0"/>
    <xf numFmtId="0" fontId="1" fillId="0" borderId="0" xfId="0" applyFont="1" applyAlignment="1" applyProtection="1">
      <alignment horizontal="center" vertical="center" readingOrder="2"/>
      <protection locked="0"/>
    </xf>
    <xf numFmtId="0" fontId="1" fillId="0" borderId="2" xfId="0" applyFont="1" applyBorder="1" applyAlignment="1" applyProtection="1">
      <alignment horizontal="center" vertical="center" readingOrder="2"/>
      <protection locked="0"/>
    </xf>
    <xf numFmtId="0" fontId="1" fillId="0" borderId="1" xfId="0" applyFont="1" applyFill="1" applyBorder="1" applyAlignment="1" applyProtection="1">
      <alignment horizontal="center" vertical="center" readingOrder="2"/>
      <protection locked="0"/>
    </xf>
    <xf numFmtId="166" fontId="1" fillId="0" borderId="1" xfId="0" applyNumberFormat="1" applyFont="1" applyFill="1" applyBorder="1" applyAlignment="1" applyProtection="1">
      <alignment horizontal="center" vertical="center" readingOrder="2"/>
      <protection locked="0"/>
    </xf>
    <xf numFmtId="0" fontId="1" fillId="0" borderId="0" xfId="0" applyFont="1" applyFill="1" applyAlignment="1" applyProtection="1">
      <alignment horizontal="center" vertical="center" readingOrder="2"/>
      <protection locked="0"/>
    </xf>
    <xf numFmtId="0" fontId="1" fillId="2" borderId="0" xfId="0" applyFont="1" applyFill="1" applyAlignment="1" applyProtection="1">
      <alignment horizontal="center" vertical="center" readingOrder="2"/>
      <protection locked="0"/>
    </xf>
    <xf numFmtId="0" fontId="1" fillId="3" borderId="0" xfId="0" applyFont="1" applyFill="1" applyAlignment="1" applyProtection="1">
      <alignment horizontal="center" vertical="center" readingOrder="2"/>
      <protection locked="0"/>
    </xf>
    <xf numFmtId="0" fontId="1" fillId="2" borderId="2" xfId="0" applyFont="1" applyFill="1" applyBorder="1" applyAlignment="1" applyProtection="1">
      <alignment horizontal="center" vertical="center" readingOrder="2"/>
      <protection locked="0"/>
    </xf>
    <xf numFmtId="166" fontId="1" fillId="0" borderId="2" xfId="0" applyNumberFormat="1" applyFont="1" applyBorder="1" applyAlignment="1" applyProtection="1">
      <alignment horizontal="center" vertical="center" readingOrder="2"/>
      <protection locked="0"/>
    </xf>
    <xf numFmtId="0" fontId="2" fillId="0" borderId="2" xfId="0" applyFont="1" applyBorder="1" applyAlignment="1" applyProtection="1">
      <alignment horizontal="center" vertical="center" readingOrder="2"/>
      <protection locked="0"/>
    </xf>
    <xf numFmtId="164" fontId="2" fillId="0" borderId="2" xfId="0" applyNumberFormat="1" applyFont="1" applyBorder="1" applyAlignment="1" applyProtection="1">
      <alignment horizontal="center" vertical="center" readingOrder="2"/>
    </xf>
    <xf numFmtId="165" fontId="1" fillId="0" borderId="1" xfId="0" applyNumberFormat="1" applyFont="1" applyFill="1" applyBorder="1" applyAlignment="1" applyProtection="1">
      <alignment horizontal="center" vertical="center" readingOrder="2"/>
      <protection locked="0"/>
    </xf>
    <xf numFmtId="1" fontId="1" fillId="0" borderId="0" xfId="0" applyNumberFormat="1" applyFont="1" applyAlignment="1" applyProtection="1">
      <alignment horizontal="center" vertical="center" readingOrder="2"/>
      <protection locked="0"/>
    </xf>
    <xf numFmtId="0" fontId="3" fillId="0" borderId="0" xfId="0" applyFont="1" applyAlignment="1">
      <alignment vertical="center" readingOrder="2"/>
    </xf>
    <xf numFmtId="0" fontId="4" fillId="4" borderId="0" xfId="0" applyFont="1" applyFill="1" applyAlignment="1">
      <alignment horizontal="center" vertical="center" readingOrder="2"/>
    </xf>
    <xf numFmtId="0" fontId="4" fillId="4" borderId="0" xfId="0" applyFont="1" applyFill="1" applyAlignment="1">
      <alignment vertical="center"/>
    </xf>
    <xf numFmtId="0" fontId="4" fillId="5" borderId="0" xfId="0" applyFont="1" applyFill="1" applyAlignment="1">
      <alignment horizontal="center" vertical="center"/>
    </xf>
    <xf numFmtId="0" fontId="4" fillId="0" borderId="0" xfId="0" applyFont="1" applyAlignment="1">
      <alignment horizontal="center" vertical="center"/>
    </xf>
    <xf numFmtId="2" fontId="6" fillId="0" borderId="0" xfId="0" applyNumberFormat="1" applyFont="1" applyAlignment="1" applyProtection="1">
      <alignment horizontal="center" vertical="center" readingOrder="2"/>
      <protection locked="0"/>
    </xf>
    <xf numFmtId="0" fontId="1" fillId="0" borderId="4" xfId="0" applyFont="1" applyBorder="1" applyAlignment="1" applyProtection="1">
      <alignment horizontal="center" vertical="center" readingOrder="2"/>
      <protection locked="0"/>
    </xf>
    <xf numFmtId="167" fontId="5" fillId="6" borderId="3" xfId="0" applyNumberFormat="1" applyFont="1" applyFill="1" applyBorder="1" applyAlignment="1" applyProtection="1">
      <alignment horizontal="center" vertical="center" readingOrder="2"/>
      <protection locked="0"/>
    </xf>
    <xf numFmtId="0" fontId="1" fillId="0" borderId="1" xfId="0" applyFont="1" applyFill="1" applyBorder="1" applyAlignment="1" applyProtection="1">
      <alignment horizontal="center" vertical="center" readingOrder="2"/>
      <protection locked="0"/>
    </xf>
    <xf numFmtId="0" fontId="7" fillId="0" borderId="1" xfId="0" applyFont="1" applyFill="1" applyBorder="1" applyAlignment="1" applyProtection="1">
      <alignment horizontal="center" vertical="center" readingOrder="2"/>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850" b="1" i="0" u="none" strike="noStrike" baseline="0">
                <a:solidFill>
                  <a:srgbClr val="000000"/>
                </a:solidFill>
                <a:latin typeface="Arial"/>
                <a:ea typeface="Arial"/>
                <a:cs typeface="Arial"/>
              </a:defRPr>
            </a:pPr>
            <a:r>
              <a:rPr lang="ar-EG" sz="1200"/>
              <a:t>فاتورة الغاز</a:t>
            </a:r>
          </a:p>
        </c:rich>
      </c:tx>
      <c:layout>
        <c:manualLayout>
          <c:xMode val="edge"/>
          <c:yMode val="edge"/>
          <c:x val="0.42067553735926305"/>
          <c:y val="2.5861901877649911E-2"/>
        </c:manualLayout>
      </c:layout>
      <c:overlay val="0"/>
      <c:spPr>
        <a:noFill/>
        <a:ln w="25400">
          <a:noFill/>
        </a:ln>
      </c:spPr>
    </c:title>
    <c:autoTitleDeleted val="0"/>
    <c:plotArea>
      <c:layout>
        <c:manualLayout>
          <c:layoutTarget val="inner"/>
          <c:xMode val="edge"/>
          <c:yMode val="edge"/>
          <c:x val="1.5353121801432957E-2"/>
          <c:y val="0.17118226600985223"/>
          <c:w val="0.83316274309109517"/>
          <c:h val="0.62438423645320196"/>
        </c:manualLayout>
      </c:layout>
      <c:barChart>
        <c:barDir val="col"/>
        <c:grouping val="clustered"/>
        <c:varyColors val="0"/>
        <c:ser>
          <c:idx val="0"/>
          <c:order val="0"/>
          <c:tx>
            <c:v>الاستهلاك</c:v>
          </c:tx>
          <c:spPr>
            <a:pattFill prst="smCheck">
              <a:fgClr>
                <a:schemeClr val="tx1"/>
              </a:fgClr>
              <a:bgClr>
                <a:schemeClr val="bg1"/>
              </a:bgClr>
            </a:pattFill>
            <a:ln w="12700">
              <a:solidFill>
                <a:srgbClr val="000000"/>
              </a:solidFill>
              <a:prstDash val="solid"/>
            </a:ln>
          </c:spPr>
          <c:invertIfNegative val="0"/>
          <c:dLbls>
            <c:spPr>
              <a:noFill/>
              <a:ln w="25400">
                <a:noFill/>
              </a:ln>
            </c:spPr>
            <c:txPr>
              <a:bodyPr rot="-5400000" vert="horz"/>
              <a:lstStyle/>
              <a:p>
                <a:pPr algn="ctr" rtl="1">
                  <a:defRPr sz="1200" b="0" i="0" u="none" strike="noStrike" baseline="0">
                    <a:solidFill>
                      <a:schemeClr val="tx1"/>
                    </a:solidFill>
                    <a:latin typeface="Arial"/>
                    <a:ea typeface="Arial"/>
                    <a:cs typeface="Arial"/>
                  </a:defRPr>
                </a:pPr>
                <a:endParaRPr lang="en-US"/>
              </a:p>
            </c:txPr>
            <c:dLblPos val="outEnd"/>
            <c:showLegendKey val="0"/>
            <c:showVal val="1"/>
            <c:showCatName val="0"/>
            <c:showSerName val="0"/>
            <c:showPercent val="0"/>
            <c:showBubbleSize val="0"/>
            <c:showLeaderLines val="0"/>
          </c:dLbls>
          <c:cat>
            <c:numRef>
              <c:f>'غاز طبيعي'!$M$6:$M$19</c:f>
              <c:numCache>
                <c:formatCode>mmm/yyyy</c:formatCode>
                <c:ptCount val="14"/>
                <c:pt idx="0">
                  <c:v>43800</c:v>
                </c:pt>
                <c:pt idx="1">
                  <c:v>43831</c:v>
                </c:pt>
                <c:pt idx="2">
                  <c:v>43862</c:v>
                </c:pt>
                <c:pt idx="3">
                  <c:v>43891</c:v>
                </c:pt>
                <c:pt idx="4">
                  <c:v>43922</c:v>
                </c:pt>
                <c:pt idx="5">
                  <c:v>43952</c:v>
                </c:pt>
                <c:pt idx="6">
                  <c:v>43983</c:v>
                </c:pt>
                <c:pt idx="7">
                  <c:v>44013</c:v>
                </c:pt>
                <c:pt idx="8">
                  <c:v>44044</c:v>
                </c:pt>
                <c:pt idx="9">
                  <c:v>44075</c:v>
                </c:pt>
                <c:pt idx="10">
                  <c:v>44105</c:v>
                </c:pt>
                <c:pt idx="11">
                  <c:v>44136</c:v>
                </c:pt>
                <c:pt idx="12">
                  <c:v>44166</c:v>
                </c:pt>
                <c:pt idx="13">
                  <c:v>44197</c:v>
                </c:pt>
              </c:numCache>
            </c:numRef>
          </c:cat>
          <c:val>
            <c:numRef>
              <c:f>'غاز طبيعي'!$N$6:$N$19</c:f>
              <c:numCache>
                <c:formatCode>General</c:formatCode>
                <c:ptCount val="14"/>
                <c:pt idx="0">
                  <c:v>45</c:v>
                </c:pt>
                <c:pt idx="1">
                  <c:v>48</c:v>
                </c:pt>
                <c:pt idx="2">
                  <c:v>50</c:v>
                </c:pt>
                <c:pt idx="3">
                  <c:v>49</c:v>
                </c:pt>
                <c:pt idx="4">
                  <c:v>56</c:v>
                </c:pt>
                <c:pt idx="5">
                  <c:v>65</c:v>
                </c:pt>
                <c:pt idx="6">
                  <c:v>0</c:v>
                </c:pt>
                <c:pt idx="7">
                  <c:v>0</c:v>
                </c:pt>
                <c:pt idx="8">
                  <c:v>0</c:v>
                </c:pt>
                <c:pt idx="9">
                  <c:v>0</c:v>
                </c:pt>
                <c:pt idx="10">
                  <c:v>0</c:v>
                </c:pt>
                <c:pt idx="11">
                  <c:v>0</c:v>
                </c:pt>
                <c:pt idx="12">
                  <c:v>0</c:v>
                </c:pt>
                <c:pt idx="13">
                  <c:v>0</c:v>
                </c:pt>
              </c:numCache>
            </c:numRef>
          </c:val>
        </c:ser>
        <c:ser>
          <c:idx val="1"/>
          <c:order val="1"/>
          <c:tx>
            <c:v>قيمة الفاتورة</c:v>
          </c:tx>
          <c:spPr>
            <a:pattFill prst="dkVert">
              <a:fgClr>
                <a:schemeClr val="tx1"/>
              </a:fgClr>
              <a:bgClr>
                <a:schemeClr val="bg1"/>
              </a:bgClr>
            </a:pattFill>
            <a:ln w="12700">
              <a:solidFill>
                <a:srgbClr val="000000"/>
              </a:solidFill>
              <a:prstDash val="solid"/>
            </a:ln>
          </c:spPr>
          <c:invertIfNegative val="0"/>
          <c:dLbls>
            <c:spPr>
              <a:noFill/>
              <a:ln w="25400">
                <a:noFill/>
              </a:ln>
            </c:spPr>
            <c:txPr>
              <a:bodyPr rot="-5400000" vert="horz"/>
              <a:lstStyle/>
              <a:p>
                <a:pPr algn="ctr" rtl="1">
                  <a:defRPr sz="1200" b="0" i="0" u="none" strike="noStrike" baseline="0">
                    <a:solidFill>
                      <a:schemeClr val="tx1"/>
                    </a:solidFill>
                    <a:latin typeface="Arial"/>
                    <a:ea typeface="Arial"/>
                    <a:cs typeface="Arial"/>
                  </a:defRPr>
                </a:pPr>
                <a:endParaRPr lang="en-US"/>
              </a:p>
            </c:txPr>
            <c:dLblPos val="outEnd"/>
            <c:showLegendKey val="0"/>
            <c:showVal val="1"/>
            <c:showCatName val="0"/>
            <c:showSerName val="0"/>
            <c:showPercent val="0"/>
            <c:showBubbleSize val="0"/>
            <c:showLeaderLines val="0"/>
          </c:dLbls>
          <c:cat>
            <c:numRef>
              <c:f>'غاز طبيعي'!$M$6:$M$19</c:f>
              <c:numCache>
                <c:formatCode>mmm/yyyy</c:formatCode>
                <c:ptCount val="14"/>
                <c:pt idx="0">
                  <c:v>43800</c:v>
                </c:pt>
                <c:pt idx="1">
                  <c:v>43831</c:v>
                </c:pt>
                <c:pt idx="2">
                  <c:v>43862</c:v>
                </c:pt>
                <c:pt idx="3">
                  <c:v>43891</c:v>
                </c:pt>
                <c:pt idx="4">
                  <c:v>43922</c:v>
                </c:pt>
                <c:pt idx="5">
                  <c:v>43952</c:v>
                </c:pt>
                <c:pt idx="6">
                  <c:v>43983</c:v>
                </c:pt>
                <c:pt idx="7">
                  <c:v>44013</c:v>
                </c:pt>
                <c:pt idx="8">
                  <c:v>44044</c:v>
                </c:pt>
                <c:pt idx="9">
                  <c:v>44075</c:v>
                </c:pt>
                <c:pt idx="10">
                  <c:v>44105</c:v>
                </c:pt>
                <c:pt idx="11">
                  <c:v>44136</c:v>
                </c:pt>
                <c:pt idx="12">
                  <c:v>44166</c:v>
                </c:pt>
                <c:pt idx="13">
                  <c:v>44197</c:v>
                </c:pt>
              </c:numCache>
            </c:numRef>
          </c:cat>
          <c:val>
            <c:numRef>
              <c:f>'غاز طبيعي'!$O$6:$O$19</c:f>
              <c:numCache>
                <c:formatCode>General</c:formatCode>
                <c:ptCount val="14"/>
                <c:pt idx="0">
                  <c:v>125</c:v>
                </c:pt>
                <c:pt idx="1">
                  <c:v>134</c:v>
                </c:pt>
                <c:pt idx="2">
                  <c:v>141</c:v>
                </c:pt>
                <c:pt idx="3">
                  <c:v>137</c:v>
                </c:pt>
                <c:pt idx="4">
                  <c:v>160</c:v>
                </c:pt>
                <c:pt idx="5">
                  <c:v>209.84</c:v>
                </c:pt>
                <c:pt idx="6">
                  <c:v>0</c:v>
                </c:pt>
                <c:pt idx="7">
                  <c:v>0</c:v>
                </c:pt>
                <c:pt idx="8">
                  <c:v>0</c:v>
                </c:pt>
                <c:pt idx="9">
                  <c:v>0</c:v>
                </c:pt>
                <c:pt idx="10">
                  <c:v>0</c:v>
                </c:pt>
                <c:pt idx="11">
                  <c:v>0</c:v>
                </c:pt>
                <c:pt idx="12">
                  <c:v>0</c:v>
                </c:pt>
                <c:pt idx="13">
                  <c:v>0</c:v>
                </c:pt>
              </c:numCache>
            </c:numRef>
          </c:val>
        </c:ser>
        <c:dLbls>
          <c:showLegendKey val="0"/>
          <c:showVal val="0"/>
          <c:showCatName val="0"/>
          <c:showSerName val="0"/>
          <c:showPercent val="0"/>
          <c:showBubbleSize val="0"/>
        </c:dLbls>
        <c:gapWidth val="150"/>
        <c:axId val="236371968"/>
        <c:axId val="236373504"/>
      </c:barChart>
      <c:dateAx>
        <c:axId val="236371968"/>
        <c:scaling>
          <c:orientation val="maxMin"/>
        </c:scaling>
        <c:delete val="0"/>
        <c:axPos val="b"/>
        <c:numFmt formatCode="mmm/yyyy" sourceLinked="0"/>
        <c:majorTickMark val="out"/>
        <c:minorTickMark val="none"/>
        <c:tickLblPos val="nextTo"/>
        <c:spPr>
          <a:ln w="25400">
            <a:solidFill>
              <a:srgbClr val="000000"/>
            </a:solidFill>
            <a:prstDash val="solid"/>
          </a:ln>
        </c:spPr>
        <c:txPr>
          <a:bodyPr rot="-2400000" vert="horz"/>
          <a:lstStyle/>
          <a:p>
            <a:pPr>
              <a:defRPr sz="900" b="1" i="0" u="none" strike="noStrike" baseline="0">
                <a:solidFill>
                  <a:srgbClr val="000000"/>
                </a:solidFill>
                <a:latin typeface="Arial"/>
                <a:ea typeface="Arial"/>
                <a:cs typeface="Arial"/>
              </a:defRPr>
            </a:pPr>
            <a:endParaRPr lang="en-US"/>
          </a:p>
        </c:txPr>
        <c:crossAx val="236373504"/>
        <c:crosses val="autoZero"/>
        <c:auto val="1"/>
        <c:lblOffset val="100"/>
        <c:baseTimeUnit val="months"/>
      </c:dateAx>
      <c:valAx>
        <c:axId val="236373504"/>
        <c:scaling>
          <c:orientation val="minMax"/>
          <c:max val="300"/>
        </c:scaling>
        <c:delete val="0"/>
        <c:axPos val="r"/>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ar-EG" sz="1200"/>
                  <a:t>جنيه</a:t>
                </a:r>
              </a:p>
            </c:rich>
          </c:tx>
          <c:layout>
            <c:manualLayout>
              <c:xMode val="edge"/>
              <c:yMode val="edge"/>
              <c:x val="0.96974769721031606"/>
              <c:y val="0.44286632016028643"/>
            </c:manualLayout>
          </c:layout>
          <c:overlay val="0"/>
          <c:spPr>
            <a:noFill/>
            <a:ln w="25400">
              <a:noFill/>
            </a:ln>
          </c:spPr>
        </c:title>
        <c:numFmt formatCode="General" sourceLinked="1"/>
        <c:majorTickMark val="out"/>
        <c:minorTickMark val="none"/>
        <c:tickLblPos val="nextTo"/>
        <c:spPr>
          <a:ln w="25400">
            <a:solidFill>
              <a:srgbClr val="000000"/>
            </a:solidFill>
            <a:prstDash val="solid"/>
          </a:ln>
        </c:spPr>
        <c:txPr>
          <a:bodyPr rot="0" vert="horz"/>
          <a:lstStyle/>
          <a:p>
            <a:pPr rtl="1">
              <a:defRPr sz="1200" b="0" i="0" u="none" strike="noStrike" baseline="0">
                <a:solidFill>
                  <a:srgbClr val="000000"/>
                </a:solidFill>
                <a:latin typeface="Arial"/>
                <a:ea typeface="Arial"/>
                <a:cs typeface="Arial"/>
              </a:defRPr>
            </a:pPr>
            <a:endParaRPr lang="en-US"/>
          </a:p>
        </c:txPr>
        <c:crossAx val="236371968"/>
        <c:crosses val="autoZero"/>
        <c:crossBetween val="between"/>
      </c:valAx>
      <c:spPr>
        <a:solidFill>
          <a:srgbClr val="FFFFFF"/>
        </a:solidFill>
        <a:ln w="12700">
          <a:solidFill>
            <a:srgbClr val="000000"/>
          </a:solidFill>
          <a:prstDash val="solid"/>
        </a:ln>
      </c:spPr>
    </c:plotArea>
    <c:legend>
      <c:legendPos val="b"/>
      <c:layout>
        <c:manualLayout>
          <c:xMode val="edge"/>
          <c:yMode val="edge"/>
          <c:x val="0.18526100307062435"/>
          <c:y val="0.94581263880476474"/>
          <c:w val="0.34902763561924266"/>
          <c:h val="4.6797900262467218E-2"/>
        </c:manualLayout>
      </c:layout>
      <c:overlay val="0"/>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22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15</xdr:col>
      <xdr:colOff>73269</xdr:colOff>
      <xdr:row>3</xdr:row>
      <xdr:rowOff>73270</xdr:rowOff>
    </xdr:from>
    <xdr:to>
      <xdr:col>27</xdr:col>
      <xdr:colOff>65942</xdr:colOff>
      <xdr:row>18</xdr:row>
      <xdr:rowOff>161192</xdr:rowOff>
    </xdr:to>
    <xdr:graphicFrame macro="">
      <xdr:nvGraphicFramePr>
        <xdr:cNvPr id="11278" name="مخطط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3"/>
  <sheetViews>
    <sheetView rightToLeft="1" tabSelected="1" topLeftCell="A7" zoomScale="130" zoomScaleNormal="130" workbookViewId="0">
      <selection activeCell="I10" sqref="I10"/>
    </sheetView>
  </sheetViews>
  <sheetFormatPr defaultRowHeight="60" customHeight="1" x14ac:dyDescent="0.2"/>
  <cols>
    <col min="1" max="1" width="2.7109375" style="1" customWidth="1"/>
    <col min="2" max="2" width="19.7109375" style="1" bestFit="1" customWidth="1"/>
    <col min="3" max="3" width="3.140625" style="1" customWidth="1"/>
    <col min="4" max="4" width="1.140625" style="1" customWidth="1"/>
    <col min="5" max="5" width="6.5703125" style="1" bestFit="1" customWidth="1"/>
    <col min="6" max="6" width="12.85546875" style="1" bestFit="1" customWidth="1"/>
    <col min="7" max="7" width="17.140625" style="1" bestFit="1" customWidth="1"/>
    <col min="8" max="8" width="8.140625" style="1" bestFit="1" customWidth="1"/>
    <col min="9" max="9" width="6.42578125" style="1" bestFit="1" customWidth="1"/>
    <col min="10" max="10" width="17.140625" style="1" bestFit="1" customWidth="1"/>
    <col min="11" max="11" width="10.5703125" style="1" bestFit="1" customWidth="1"/>
    <col min="12" max="12" width="10.85546875" style="1" bestFit="1" customWidth="1"/>
    <col min="13" max="13" width="17" style="1" bestFit="1" customWidth="1"/>
    <col min="14" max="14" width="13.7109375" style="1" customWidth="1"/>
    <col min="15" max="15" width="9.5703125" style="1" customWidth="1"/>
    <col min="16" max="16384" width="9.140625" style="1"/>
  </cols>
  <sheetData>
    <row r="1" spans="1:15" ht="20.25" customHeight="1" thickBot="1" x14ac:dyDescent="0.25">
      <c r="M1" s="16" t="s">
        <v>23</v>
      </c>
      <c r="N1" s="17" t="s">
        <v>24</v>
      </c>
    </row>
    <row r="2" spans="1:15" ht="20.100000000000001" customHeight="1" thickBot="1" x14ac:dyDescent="0.25">
      <c r="B2" s="6" t="s">
        <v>4</v>
      </c>
      <c r="J2" s="1">
        <f>30*235</f>
        <v>7050</v>
      </c>
      <c r="K2" s="1" t="s">
        <v>7</v>
      </c>
      <c r="L2" s="19">
        <v>2.35</v>
      </c>
      <c r="M2" s="18">
        <f>3.6/100</f>
        <v>3.6000000000000004E-2</v>
      </c>
      <c r="N2" s="1">
        <v>0.4</v>
      </c>
      <c r="O2" s="21">
        <f>L2+M2+N2</f>
        <v>2.786</v>
      </c>
    </row>
    <row r="3" spans="1:15" ht="20.100000000000001" customHeight="1" thickBot="1" x14ac:dyDescent="0.25">
      <c r="A3" s="7"/>
      <c r="B3" s="7"/>
      <c r="C3" s="7"/>
      <c r="E3" s="1" t="s">
        <v>3</v>
      </c>
      <c r="H3" s="1" t="s">
        <v>6</v>
      </c>
      <c r="J3" s="1">
        <f>30*310</f>
        <v>9300</v>
      </c>
      <c r="K3" s="1" t="s">
        <v>8</v>
      </c>
      <c r="L3" s="19">
        <v>3.1</v>
      </c>
      <c r="M3" s="18">
        <f t="shared" ref="M3:M4" si="0">3.6/100</f>
        <v>3.6000000000000004E-2</v>
      </c>
      <c r="N3" s="1">
        <v>0.4</v>
      </c>
      <c r="O3" s="21">
        <f t="shared" ref="O3:O4" si="1">L3+M3+N3</f>
        <v>3.536</v>
      </c>
    </row>
    <row r="4" spans="1:15" ht="20.100000000000001" customHeight="1" thickBot="1" x14ac:dyDescent="0.25">
      <c r="A4" s="7"/>
      <c r="B4" s="8" t="s">
        <v>0</v>
      </c>
      <c r="C4" s="7"/>
      <c r="E4" s="1">
        <f>B7-B5</f>
        <v>56</v>
      </c>
      <c r="H4" s="1" t="s">
        <v>13</v>
      </c>
      <c r="K4" s="1">
        <v>61</v>
      </c>
      <c r="L4" s="19">
        <v>3.6</v>
      </c>
      <c r="M4" s="18">
        <f t="shared" si="0"/>
        <v>3.6000000000000004E-2</v>
      </c>
      <c r="N4" s="1">
        <v>0.4</v>
      </c>
      <c r="O4" s="21">
        <f t="shared" si="1"/>
        <v>4.0360000000000005</v>
      </c>
    </row>
    <row r="5" spans="1:15" ht="20.100000000000001" customHeight="1" thickBot="1" x14ac:dyDescent="0.25">
      <c r="A5" s="7"/>
      <c r="B5" s="10">
        <v>4679</v>
      </c>
      <c r="C5" s="7"/>
      <c r="F5" s="3" t="s">
        <v>5</v>
      </c>
      <c r="G5" s="12" t="s">
        <v>10</v>
      </c>
      <c r="H5" s="3">
        <v>4487</v>
      </c>
      <c r="I5" s="22" t="s">
        <v>14</v>
      </c>
      <c r="J5" s="22"/>
      <c r="M5" s="2" t="s">
        <v>9</v>
      </c>
      <c r="N5" s="2" t="s">
        <v>11</v>
      </c>
      <c r="O5" s="20" t="s">
        <v>12</v>
      </c>
    </row>
    <row r="6" spans="1:15" ht="20.100000000000001" customHeight="1" thickBot="1" x14ac:dyDescent="0.25">
      <c r="A6" s="7"/>
      <c r="B6" s="8" t="s">
        <v>1</v>
      </c>
      <c r="C6" s="7"/>
      <c r="F6" s="3">
        <f>IF(H6&lt;=0,0,H6-H5)</f>
        <v>45</v>
      </c>
      <c r="G6" s="4">
        <v>43770</v>
      </c>
      <c r="H6" s="3">
        <v>4532</v>
      </c>
      <c r="I6" s="3">
        <v>125</v>
      </c>
      <c r="J6" s="4">
        <v>43800</v>
      </c>
      <c r="M6" s="9">
        <f>J6</f>
        <v>43800</v>
      </c>
      <c r="N6" s="2">
        <f>F6</f>
        <v>45</v>
      </c>
      <c r="O6" s="2">
        <f>I6</f>
        <v>125</v>
      </c>
    </row>
    <row r="7" spans="1:15" ht="20.100000000000001" customHeight="1" thickBot="1" x14ac:dyDescent="0.25">
      <c r="A7" s="7"/>
      <c r="B7" s="10">
        <v>4735</v>
      </c>
      <c r="C7" s="7"/>
      <c r="F7" s="3">
        <f t="shared" ref="F7:F19" si="2">IF(H7&lt;=0,0,H7-H6)</f>
        <v>48</v>
      </c>
      <c r="G7" s="4">
        <v>43800</v>
      </c>
      <c r="H7" s="3">
        <v>4580</v>
      </c>
      <c r="I7" s="3">
        <v>134</v>
      </c>
      <c r="J7" s="4">
        <v>43831</v>
      </c>
      <c r="M7" s="9">
        <f t="shared" ref="M7:M19" si="3">J7</f>
        <v>43831</v>
      </c>
      <c r="N7" s="2">
        <f t="shared" ref="N7:N19" si="4">F7</f>
        <v>48</v>
      </c>
      <c r="O7" s="2">
        <f t="shared" ref="O7:O19" si="5">I7</f>
        <v>134</v>
      </c>
    </row>
    <row r="8" spans="1:15" ht="20.100000000000001" customHeight="1" thickBot="1" x14ac:dyDescent="0.25">
      <c r="A8" s="7"/>
      <c r="B8" s="8" t="s">
        <v>2</v>
      </c>
      <c r="C8" s="7"/>
      <c r="F8" s="3">
        <f t="shared" si="2"/>
        <v>50</v>
      </c>
      <c r="G8" s="4">
        <v>43831</v>
      </c>
      <c r="H8" s="3">
        <v>4630</v>
      </c>
      <c r="I8" s="3">
        <v>141</v>
      </c>
      <c r="J8" s="4">
        <v>43862</v>
      </c>
      <c r="M8" s="9">
        <f t="shared" si="3"/>
        <v>43862</v>
      </c>
      <c r="N8" s="2">
        <f t="shared" si="4"/>
        <v>50</v>
      </c>
      <c r="O8" s="2">
        <f t="shared" si="5"/>
        <v>141</v>
      </c>
    </row>
    <row r="9" spans="1:15" ht="20.100000000000001" customHeight="1" thickBot="1" x14ac:dyDescent="0.25">
      <c r="A9" s="7"/>
      <c r="B9" s="11">
        <f>IF($E4&lt;=30,$E4*2.786,IF(AND($E4&gt;30,$E4&lt;=60),(30*2.786)+($E4-30)*3.536,IF($E4&gt;60,(30*2.786)+(30*3.536)+($E4-60)*4.036)))</f>
        <v>175.51600000000002</v>
      </c>
      <c r="C9" s="7"/>
      <c r="F9" s="3">
        <f t="shared" si="2"/>
        <v>49</v>
      </c>
      <c r="G9" s="4">
        <v>43862</v>
      </c>
      <c r="H9" s="3">
        <v>4679</v>
      </c>
      <c r="I9" s="3">
        <v>137</v>
      </c>
      <c r="J9" s="4">
        <v>43891</v>
      </c>
      <c r="M9" s="9">
        <f t="shared" si="3"/>
        <v>43891</v>
      </c>
      <c r="N9" s="2">
        <f t="shared" si="4"/>
        <v>49</v>
      </c>
      <c r="O9" s="2">
        <f t="shared" si="5"/>
        <v>137</v>
      </c>
    </row>
    <row r="10" spans="1:15" ht="20.100000000000001" customHeight="1" thickBot="1" x14ac:dyDescent="0.25">
      <c r="A10" s="7"/>
      <c r="B10" s="7"/>
      <c r="C10" s="7"/>
      <c r="F10" s="3">
        <f t="shared" si="2"/>
        <v>56</v>
      </c>
      <c r="G10" s="4">
        <v>43891</v>
      </c>
      <c r="H10" s="3">
        <v>4735</v>
      </c>
      <c r="I10" s="3">
        <v>160</v>
      </c>
      <c r="J10" s="4">
        <v>43922</v>
      </c>
      <c r="M10" s="9">
        <f t="shared" si="3"/>
        <v>43922</v>
      </c>
      <c r="N10" s="2">
        <f t="shared" si="4"/>
        <v>56</v>
      </c>
      <c r="O10" s="2">
        <f t="shared" si="5"/>
        <v>160</v>
      </c>
    </row>
    <row r="11" spans="1:15" ht="20.100000000000001" customHeight="1" thickBot="1" x14ac:dyDescent="0.25">
      <c r="A11" s="5"/>
      <c r="B11" s="5"/>
      <c r="C11" s="5"/>
      <c r="D11" s="5"/>
      <c r="F11" s="3">
        <f t="shared" si="2"/>
        <v>65</v>
      </c>
      <c r="G11" s="4">
        <v>43922</v>
      </c>
      <c r="H11" s="3">
        <v>4800</v>
      </c>
      <c r="I11" s="23">
        <f>IF($F11&lt;=30,$F11*2.786,IF(AND($F11&gt;30,$F11&lt;=60),(30*2.786)+($F11-30)*3.536,IF($F11&gt;60,(30*2.786)+(30*3.536)+($F11-60)*4.036)))</f>
        <v>209.84</v>
      </c>
      <c r="J11" s="4">
        <v>43952</v>
      </c>
      <c r="M11" s="9">
        <f t="shared" si="3"/>
        <v>43952</v>
      </c>
      <c r="N11" s="2">
        <f t="shared" si="4"/>
        <v>65</v>
      </c>
      <c r="O11" s="2">
        <f t="shared" si="5"/>
        <v>209.84</v>
      </c>
    </row>
    <row r="12" spans="1:15" ht="20.100000000000001" customHeight="1" thickBot="1" x14ac:dyDescent="0.25">
      <c r="A12" s="5"/>
      <c r="B12" s="5"/>
      <c r="C12" s="5"/>
      <c r="D12" s="5"/>
      <c r="F12" s="3">
        <f t="shared" si="2"/>
        <v>0</v>
      </c>
      <c r="G12" s="4">
        <v>43952</v>
      </c>
      <c r="H12" s="3"/>
      <c r="I12" s="23">
        <f t="shared" ref="I12:I19" si="6">IF($F12&lt;=30,$F12*2.786,IF(AND($F12&gt;30,$F12&lt;=60),(30*2.786)+($F12-30)*3.536,IF($F12&gt;60,(30*2.786)+(30*3.536)+($F12-60)*4.036)))</f>
        <v>0</v>
      </c>
      <c r="J12" s="4">
        <v>43983</v>
      </c>
      <c r="M12" s="9">
        <f t="shared" si="3"/>
        <v>43983</v>
      </c>
      <c r="N12" s="2">
        <f t="shared" si="4"/>
        <v>0</v>
      </c>
      <c r="O12" s="2">
        <f t="shared" si="5"/>
        <v>0</v>
      </c>
    </row>
    <row r="13" spans="1:15" ht="20.100000000000001" customHeight="1" thickBot="1" x14ac:dyDescent="0.25">
      <c r="A13" s="5"/>
      <c r="B13" s="5"/>
      <c r="C13" s="5"/>
      <c r="D13" s="5"/>
      <c r="F13" s="3">
        <f t="shared" si="2"/>
        <v>0</v>
      </c>
      <c r="G13" s="4">
        <v>43983</v>
      </c>
      <c r="H13" s="3"/>
      <c r="I13" s="23">
        <f t="shared" si="6"/>
        <v>0</v>
      </c>
      <c r="J13" s="4">
        <v>44013</v>
      </c>
      <c r="M13" s="9">
        <f t="shared" si="3"/>
        <v>44013</v>
      </c>
      <c r="N13" s="2">
        <f t="shared" si="4"/>
        <v>0</v>
      </c>
      <c r="O13" s="2">
        <f t="shared" si="5"/>
        <v>0</v>
      </c>
    </row>
    <row r="14" spans="1:15" ht="20.100000000000001" customHeight="1" thickBot="1" x14ac:dyDescent="0.25">
      <c r="A14" s="5"/>
      <c r="B14" s="5"/>
      <c r="C14" s="5"/>
      <c r="D14" s="5"/>
      <c r="F14" s="3">
        <f t="shared" si="2"/>
        <v>0</v>
      </c>
      <c r="G14" s="4">
        <v>44013</v>
      </c>
      <c r="H14" s="3"/>
      <c r="I14" s="23">
        <f t="shared" si="6"/>
        <v>0</v>
      </c>
      <c r="J14" s="4">
        <v>44044</v>
      </c>
      <c r="M14" s="9">
        <f t="shared" si="3"/>
        <v>44044</v>
      </c>
      <c r="N14" s="2">
        <f t="shared" si="4"/>
        <v>0</v>
      </c>
      <c r="O14" s="2">
        <f t="shared" si="5"/>
        <v>0</v>
      </c>
    </row>
    <row r="15" spans="1:15" ht="20.100000000000001" customHeight="1" thickBot="1" x14ac:dyDescent="0.25">
      <c r="A15" s="5"/>
      <c r="B15" s="5"/>
      <c r="C15" s="5"/>
      <c r="D15" s="5"/>
      <c r="F15" s="3">
        <f t="shared" si="2"/>
        <v>0</v>
      </c>
      <c r="G15" s="4">
        <v>44044</v>
      </c>
      <c r="H15" s="3"/>
      <c r="I15" s="23">
        <f t="shared" si="6"/>
        <v>0</v>
      </c>
      <c r="J15" s="4">
        <v>44075</v>
      </c>
      <c r="M15" s="9">
        <f t="shared" si="3"/>
        <v>44075</v>
      </c>
      <c r="N15" s="2">
        <f t="shared" si="4"/>
        <v>0</v>
      </c>
      <c r="O15" s="2">
        <f t="shared" si="5"/>
        <v>0</v>
      </c>
    </row>
    <row r="16" spans="1:15" ht="20.100000000000001" customHeight="1" thickBot="1" x14ac:dyDescent="0.25">
      <c r="B16" s="13"/>
      <c r="F16" s="3">
        <f t="shared" si="2"/>
        <v>0</v>
      </c>
      <c r="G16" s="4">
        <v>44075</v>
      </c>
      <c r="H16" s="3"/>
      <c r="I16" s="23">
        <f t="shared" si="6"/>
        <v>0</v>
      </c>
      <c r="J16" s="4">
        <v>44105</v>
      </c>
      <c r="M16" s="9">
        <f t="shared" si="3"/>
        <v>44105</v>
      </c>
      <c r="N16" s="2">
        <f t="shared" si="4"/>
        <v>0</v>
      </c>
      <c r="O16" s="2">
        <f t="shared" si="5"/>
        <v>0</v>
      </c>
    </row>
    <row r="17" spans="6:15" ht="20.100000000000001" customHeight="1" thickBot="1" x14ac:dyDescent="0.25">
      <c r="F17" s="3">
        <f t="shared" si="2"/>
        <v>0</v>
      </c>
      <c r="G17" s="4">
        <v>44105</v>
      </c>
      <c r="H17" s="3"/>
      <c r="I17" s="23">
        <f t="shared" si="6"/>
        <v>0</v>
      </c>
      <c r="J17" s="4">
        <v>44136</v>
      </c>
      <c r="M17" s="9">
        <f t="shared" si="3"/>
        <v>44136</v>
      </c>
      <c r="N17" s="2">
        <f t="shared" si="4"/>
        <v>0</v>
      </c>
      <c r="O17" s="2">
        <f t="shared" si="5"/>
        <v>0</v>
      </c>
    </row>
    <row r="18" spans="6:15" ht="20.100000000000001" customHeight="1" thickBot="1" x14ac:dyDescent="0.25">
      <c r="F18" s="3">
        <f t="shared" si="2"/>
        <v>0</v>
      </c>
      <c r="G18" s="4">
        <v>44136</v>
      </c>
      <c r="H18" s="3"/>
      <c r="I18" s="23">
        <f t="shared" si="6"/>
        <v>0</v>
      </c>
      <c r="J18" s="4">
        <v>44166</v>
      </c>
      <c r="M18" s="9">
        <f t="shared" si="3"/>
        <v>44166</v>
      </c>
      <c r="N18" s="2">
        <f t="shared" si="4"/>
        <v>0</v>
      </c>
      <c r="O18" s="2">
        <f t="shared" si="5"/>
        <v>0</v>
      </c>
    </row>
    <row r="19" spans="6:15" ht="20.100000000000001" customHeight="1" thickBot="1" x14ac:dyDescent="0.25">
      <c r="F19" s="3">
        <f t="shared" si="2"/>
        <v>0</v>
      </c>
      <c r="G19" s="4">
        <v>44166</v>
      </c>
      <c r="H19" s="3"/>
      <c r="I19" s="23">
        <f t="shared" si="6"/>
        <v>0</v>
      </c>
      <c r="J19" s="4">
        <v>44197</v>
      </c>
      <c r="M19" s="9">
        <f t="shared" si="3"/>
        <v>44197</v>
      </c>
      <c r="N19" s="2">
        <f t="shared" si="4"/>
        <v>0</v>
      </c>
      <c r="O19" s="2">
        <f t="shared" si="5"/>
        <v>0</v>
      </c>
    </row>
    <row r="20" spans="6:15" ht="20.100000000000001" customHeight="1" x14ac:dyDescent="0.2"/>
    <row r="21" spans="6:15" ht="20.100000000000001" customHeight="1" x14ac:dyDescent="0.2"/>
    <row r="22" spans="6:15" ht="20.100000000000001" customHeight="1" x14ac:dyDescent="0.2"/>
    <row r="23" spans="6:15" ht="20.100000000000001" customHeight="1" x14ac:dyDescent="0.2">
      <c r="G23" s="15" t="s">
        <v>15</v>
      </c>
    </row>
    <row r="24" spans="6:15" ht="20.100000000000001" customHeight="1" x14ac:dyDescent="0.2">
      <c r="G24"/>
    </row>
    <row r="25" spans="6:15" ht="20.100000000000001" customHeight="1" x14ac:dyDescent="0.2">
      <c r="G25" s="14" t="s">
        <v>16</v>
      </c>
    </row>
    <row r="26" spans="6:15" ht="20.100000000000001" customHeight="1" x14ac:dyDescent="0.2">
      <c r="G26"/>
    </row>
    <row r="27" spans="6:15" ht="20.100000000000001" customHeight="1" x14ac:dyDescent="0.2">
      <c r="G27" s="15" t="s">
        <v>17</v>
      </c>
    </row>
    <row r="28" spans="6:15" ht="20.100000000000001" customHeight="1" x14ac:dyDescent="0.2">
      <c r="G28"/>
    </row>
    <row r="29" spans="6:15" ht="20.100000000000001" customHeight="1" x14ac:dyDescent="0.2">
      <c r="G29" s="14" t="s">
        <v>18</v>
      </c>
    </row>
    <row r="30" spans="6:15" ht="20.100000000000001" customHeight="1" x14ac:dyDescent="0.2">
      <c r="G30"/>
    </row>
    <row r="31" spans="6:15" ht="20.100000000000001" customHeight="1" x14ac:dyDescent="0.2">
      <c r="G31" s="14" t="s">
        <v>19</v>
      </c>
    </row>
    <row r="32" spans="6:15" ht="20.100000000000001" customHeight="1" x14ac:dyDescent="0.2"/>
    <row r="33" spans="7:7" ht="20.100000000000001" customHeight="1" x14ac:dyDescent="0.2">
      <c r="G33" s="15" t="s">
        <v>20</v>
      </c>
    </row>
    <row r="34" spans="7:7" ht="20.100000000000001" customHeight="1" x14ac:dyDescent="0.2">
      <c r="G34"/>
    </row>
    <row r="35" spans="7:7" ht="20.100000000000001" customHeight="1" x14ac:dyDescent="0.2">
      <c r="G35" s="14" t="s">
        <v>21</v>
      </c>
    </row>
    <row r="36" spans="7:7" ht="20.100000000000001" customHeight="1" x14ac:dyDescent="0.2">
      <c r="G36"/>
    </row>
    <row r="37" spans="7:7" ht="20.100000000000001" customHeight="1" x14ac:dyDescent="0.2">
      <c r="G37" s="14" t="s">
        <v>22</v>
      </c>
    </row>
    <row r="38" spans="7:7" ht="20.100000000000001" customHeight="1" x14ac:dyDescent="0.2"/>
    <row r="39" spans="7:7" ht="20.100000000000001" customHeight="1" x14ac:dyDescent="0.2"/>
    <row r="40" spans="7:7" ht="20.100000000000001" customHeight="1" x14ac:dyDescent="0.2"/>
    <row r="41" spans="7:7" ht="20.100000000000001" customHeight="1" x14ac:dyDescent="0.2"/>
    <row r="42" spans="7:7" ht="20.100000000000001" customHeight="1" x14ac:dyDescent="0.2"/>
    <row r="43" spans="7:7" ht="20.100000000000001" customHeight="1" x14ac:dyDescent="0.2"/>
    <row r="44" spans="7:7" ht="20.100000000000001" customHeight="1" x14ac:dyDescent="0.2"/>
    <row r="45" spans="7:7" ht="20.100000000000001" customHeight="1" x14ac:dyDescent="0.2"/>
    <row r="46" spans="7:7" ht="20.100000000000001" customHeight="1" x14ac:dyDescent="0.2"/>
    <row r="47" spans="7:7" ht="20.100000000000001" customHeight="1" x14ac:dyDescent="0.2"/>
    <row r="48" spans="7:7"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row r="125" ht="20.100000000000001" customHeight="1" x14ac:dyDescent="0.2"/>
    <row r="126" ht="20.100000000000001" customHeight="1" x14ac:dyDescent="0.2"/>
    <row r="127" ht="20.100000000000001" customHeight="1" x14ac:dyDescent="0.2"/>
    <row r="128" ht="20.100000000000001" customHeight="1" x14ac:dyDescent="0.2"/>
    <row r="129" ht="20.100000000000001" customHeight="1" x14ac:dyDescent="0.2"/>
    <row r="130" ht="20.100000000000001" customHeight="1" x14ac:dyDescent="0.2"/>
    <row r="131" ht="20.100000000000001" customHeight="1" x14ac:dyDescent="0.2"/>
    <row r="132" ht="20.100000000000001" customHeight="1" x14ac:dyDescent="0.2"/>
    <row r="133" ht="20.100000000000001" customHeight="1" x14ac:dyDescent="0.2"/>
    <row r="134" ht="20.100000000000001" customHeight="1" x14ac:dyDescent="0.2"/>
    <row r="135" ht="20.100000000000001" customHeight="1" x14ac:dyDescent="0.2"/>
    <row r="136" ht="20.100000000000001" customHeight="1" x14ac:dyDescent="0.2"/>
    <row r="137" ht="20.100000000000001" customHeight="1" x14ac:dyDescent="0.2"/>
    <row r="138" ht="20.100000000000001" customHeight="1" x14ac:dyDescent="0.2"/>
    <row r="139" ht="20.100000000000001" customHeight="1" x14ac:dyDescent="0.2"/>
    <row r="140" ht="20.100000000000001" customHeight="1" x14ac:dyDescent="0.2"/>
    <row r="141" ht="20.100000000000001" customHeight="1" x14ac:dyDescent="0.2"/>
    <row r="142" ht="20.100000000000001" customHeight="1" x14ac:dyDescent="0.2"/>
    <row r="143" ht="20.100000000000001" customHeight="1" x14ac:dyDescent="0.2"/>
    <row r="144" ht="20.100000000000001" customHeight="1" x14ac:dyDescent="0.2"/>
    <row r="145" ht="20.100000000000001" customHeight="1" x14ac:dyDescent="0.2"/>
    <row r="146" ht="20.100000000000001" customHeight="1" x14ac:dyDescent="0.2"/>
    <row r="147" ht="20.100000000000001" customHeight="1" x14ac:dyDescent="0.2"/>
    <row r="148" ht="20.100000000000001" customHeight="1" x14ac:dyDescent="0.2"/>
    <row r="149" ht="20.100000000000001" customHeight="1" x14ac:dyDescent="0.2"/>
    <row r="150" ht="20.100000000000001" customHeight="1" x14ac:dyDescent="0.2"/>
    <row r="151" ht="20.100000000000001" customHeight="1" x14ac:dyDescent="0.2"/>
    <row r="152" ht="20.100000000000001" customHeight="1" x14ac:dyDescent="0.2"/>
    <row r="153" ht="20.100000000000001" customHeight="1" x14ac:dyDescent="0.2"/>
    <row r="154" ht="20.100000000000001" customHeight="1" x14ac:dyDescent="0.2"/>
    <row r="155" ht="20.100000000000001" customHeight="1" x14ac:dyDescent="0.2"/>
    <row r="156" ht="20.100000000000001" customHeight="1" x14ac:dyDescent="0.2"/>
    <row r="157" ht="20.100000000000001" customHeight="1" x14ac:dyDescent="0.2"/>
    <row r="158" ht="20.100000000000001" customHeight="1" x14ac:dyDescent="0.2"/>
    <row r="159" ht="20.100000000000001" customHeight="1" x14ac:dyDescent="0.2"/>
    <row r="160" ht="20.100000000000001" customHeight="1" x14ac:dyDescent="0.2"/>
    <row r="161" ht="20.100000000000001" customHeight="1" x14ac:dyDescent="0.2"/>
    <row r="162" ht="20.100000000000001" customHeight="1" x14ac:dyDescent="0.2"/>
    <row r="163" ht="20.100000000000001" customHeight="1" x14ac:dyDescent="0.2"/>
    <row r="164" ht="20.100000000000001" customHeight="1" x14ac:dyDescent="0.2"/>
    <row r="165" ht="20.100000000000001" customHeight="1" x14ac:dyDescent="0.2"/>
    <row r="166" ht="20.100000000000001" customHeight="1" x14ac:dyDescent="0.2"/>
    <row r="167" ht="20.100000000000001" customHeight="1" x14ac:dyDescent="0.2"/>
    <row r="168" ht="20.100000000000001" customHeight="1" x14ac:dyDescent="0.2"/>
    <row r="169" ht="20.100000000000001" customHeight="1" x14ac:dyDescent="0.2"/>
    <row r="170" ht="20.100000000000001" customHeight="1" x14ac:dyDescent="0.2"/>
    <row r="171" ht="20.100000000000001" customHeight="1" x14ac:dyDescent="0.2"/>
    <row r="172" ht="20.100000000000001" customHeight="1" x14ac:dyDescent="0.2"/>
    <row r="173" ht="20.100000000000001" customHeight="1" x14ac:dyDescent="0.2"/>
    <row r="174" ht="20.100000000000001" customHeight="1" x14ac:dyDescent="0.2"/>
    <row r="175" ht="20.100000000000001" customHeight="1" x14ac:dyDescent="0.2"/>
    <row r="176" ht="20.100000000000001" customHeight="1" x14ac:dyDescent="0.2"/>
    <row r="177" ht="20.100000000000001" customHeight="1" x14ac:dyDescent="0.2"/>
    <row r="178" ht="20.100000000000001" customHeight="1" x14ac:dyDescent="0.2"/>
    <row r="179" ht="20.100000000000001" customHeight="1" x14ac:dyDescent="0.2"/>
    <row r="180" ht="20.100000000000001" customHeight="1" x14ac:dyDescent="0.2"/>
    <row r="181" ht="20.100000000000001" customHeight="1" x14ac:dyDescent="0.2"/>
    <row r="182" ht="20.100000000000001" customHeight="1" x14ac:dyDescent="0.2"/>
    <row r="183" ht="20.100000000000001" customHeight="1" x14ac:dyDescent="0.2"/>
    <row r="184" ht="20.100000000000001" customHeight="1" x14ac:dyDescent="0.2"/>
    <row r="185" ht="20.100000000000001" customHeight="1" x14ac:dyDescent="0.2"/>
    <row r="186" ht="20.100000000000001" customHeight="1" x14ac:dyDescent="0.2"/>
    <row r="187" ht="20.100000000000001" customHeight="1" x14ac:dyDescent="0.2"/>
    <row r="188" ht="20.100000000000001" customHeight="1" x14ac:dyDescent="0.2"/>
    <row r="189" ht="20.100000000000001" customHeight="1" x14ac:dyDescent="0.2"/>
    <row r="190" ht="20.100000000000001" customHeight="1" x14ac:dyDescent="0.2"/>
    <row r="191" ht="20.100000000000001" customHeight="1" x14ac:dyDescent="0.2"/>
    <row r="192" ht="20.100000000000001" customHeight="1" x14ac:dyDescent="0.2"/>
    <row r="193" ht="20.100000000000001" customHeight="1" x14ac:dyDescent="0.2"/>
    <row r="194" ht="20.100000000000001" customHeight="1" x14ac:dyDescent="0.2"/>
    <row r="195" ht="20.100000000000001" customHeight="1" x14ac:dyDescent="0.2"/>
    <row r="196" ht="20.100000000000001" customHeight="1" x14ac:dyDescent="0.2"/>
    <row r="197" ht="20.100000000000001" customHeight="1" x14ac:dyDescent="0.2"/>
    <row r="198" ht="20.100000000000001" customHeight="1" x14ac:dyDescent="0.2"/>
    <row r="199" ht="20.100000000000001" customHeight="1" x14ac:dyDescent="0.2"/>
    <row r="200" ht="20.100000000000001" customHeight="1" x14ac:dyDescent="0.2"/>
    <row r="201" ht="20.100000000000001" customHeight="1" x14ac:dyDescent="0.2"/>
    <row r="202" ht="20.100000000000001" customHeight="1" x14ac:dyDescent="0.2"/>
    <row r="203" ht="20.100000000000001" customHeight="1" x14ac:dyDescent="0.2"/>
    <row r="204" ht="20.100000000000001" customHeight="1" x14ac:dyDescent="0.2"/>
    <row r="205" ht="20.100000000000001" customHeight="1" x14ac:dyDescent="0.2"/>
    <row r="206" ht="20.100000000000001" customHeight="1" x14ac:dyDescent="0.2"/>
    <row r="207" ht="20.100000000000001" customHeight="1" x14ac:dyDescent="0.2"/>
    <row r="208" ht="20.100000000000001" customHeight="1" x14ac:dyDescent="0.2"/>
    <row r="209" ht="20.100000000000001" customHeight="1" x14ac:dyDescent="0.2"/>
    <row r="210" ht="20.100000000000001" customHeight="1" x14ac:dyDescent="0.2"/>
    <row r="211" ht="20.100000000000001" customHeight="1" x14ac:dyDescent="0.2"/>
    <row r="212" ht="20.100000000000001" customHeight="1" x14ac:dyDescent="0.2"/>
    <row r="213" ht="20.100000000000001" customHeight="1" x14ac:dyDescent="0.2"/>
    <row r="214" ht="20.100000000000001" customHeight="1" x14ac:dyDescent="0.2"/>
    <row r="215" ht="20.100000000000001" customHeight="1" x14ac:dyDescent="0.2"/>
    <row r="216" ht="20.100000000000001" customHeight="1" x14ac:dyDescent="0.2"/>
    <row r="217" ht="20.100000000000001" customHeight="1" x14ac:dyDescent="0.2"/>
    <row r="218" ht="20.100000000000001" customHeight="1" x14ac:dyDescent="0.2"/>
    <row r="219" ht="20.100000000000001" customHeight="1" x14ac:dyDescent="0.2"/>
    <row r="220" ht="20.100000000000001" customHeight="1" x14ac:dyDescent="0.2"/>
    <row r="221" ht="20.100000000000001" customHeight="1" x14ac:dyDescent="0.2"/>
    <row r="222" ht="20.100000000000001" customHeight="1" x14ac:dyDescent="0.2"/>
    <row r="223" ht="20.100000000000001" customHeight="1" x14ac:dyDescent="0.2"/>
    <row r="224" ht="20.100000000000001" customHeight="1" x14ac:dyDescent="0.2"/>
    <row r="225" ht="20.100000000000001" customHeight="1" x14ac:dyDescent="0.2"/>
    <row r="226" ht="20.100000000000001" customHeight="1" x14ac:dyDescent="0.2"/>
    <row r="227" ht="20.100000000000001" customHeight="1" x14ac:dyDescent="0.2"/>
    <row r="228" ht="20.100000000000001" customHeight="1" x14ac:dyDescent="0.2"/>
    <row r="229" ht="20.100000000000001" customHeight="1" x14ac:dyDescent="0.2"/>
    <row r="230" ht="20.100000000000001" customHeight="1" x14ac:dyDescent="0.2"/>
    <row r="231" ht="20.100000000000001" customHeight="1" x14ac:dyDescent="0.2"/>
    <row r="232" ht="20.100000000000001" customHeight="1" x14ac:dyDescent="0.2"/>
    <row r="233" ht="20.100000000000001" customHeight="1" x14ac:dyDescent="0.2"/>
    <row r="234" ht="20.100000000000001" customHeight="1" x14ac:dyDescent="0.2"/>
    <row r="235" ht="20.100000000000001" customHeight="1" x14ac:dyDescent="0.2"/>
    <row r="236" ht="20.100000000000001" customHeight="1" x14ac:dyDescent="0.2"/>
    <row r="237" ht="20.100000000000001" customHeight="1" x14ac:dyDescent="0.2"/>
    <row r="238" ht="20.100000000000001" customHeight="1" x14ac:dyDescent="0.2"/>
    <row r="239" ht="20.100000000000001" customHeight="1" x14ac:dyDescent="0.2"/>
    <row r="240" ht="20.100000000000001" customHeight="1" x14ac:dyDescent="0.2"/>
    <row r="241" ht="20.100000000000001" customHeight="1" x14ac:dyDescent="0.2"/>
    <row r="242" ht="20.100000000000001" customHeight="1" x14ac:dyDescent="0.2"/>
    <row r="243" ht="20.100000000000001" customHeight="1" x14ac:dyDescent="0.2"/>
    <row r="244" ht="20.100000000000001" customHeight="1" x14ac:dyDescent="0.2"/>
    <row r="245" ht="20.100000000000001" customHeight="1" x14ac:dyDescent="0.2"/>
    <row r="246" ht="20.100000000000001" customHeight="1" x14ac:dyDescent="0.2"/>
    <row r="247" ht="20.100000000000001" customHeight="1" x14ac:dyDescent="0.2"/>
    <row r="248" ht="20.100000000000001" customHeight="1" x14ac:dyDescent="0.2"/>
    <row r="249" ht="20.100000000000001" customHeight="1" x14ac:dyDescent="0.2"/>
    <row r="250" ht="20.100000000000001" customHeight="1" x14ac:dyDescent="0.2"/>
    <row r="251" ht="20.100000000000001" customHeight="1" x14ac:dyDescent="0.2"/>
    <row r="252" ht="20.100000000000001" customHeight="1" x14ac:dyDescent="0.2"/>
    <row r="253" ht="20.100000000000001" customHeight="1" x14ac:dyDescent="0.2"/>
    <row r="254" ht="20.100000000000001" customHeight="1" x14ac:dyDescent="0.2"/>
    <row r="255" ht="20.100000000000001" customHeight="1" x14ac:dyDescent="0.2"/>
    <row r="256" ht="20.100000000000001" customHeight="1" x14ac:dyDescent="0.2"/>
    <row r="257" ht="20.100000000000001" customHeight="1" x14ac:dyDescent="0.2"/>
    <row r="258" ht="20.100000000000001" customHeight="1" x14ac:dyDescent="0.2"/>
    <row r="259" ht="20.100000000000001" customHeight="1" x14ac:dyDescent="0.2"/>
    <row r="260" ht="20.100000000000001" customHeight="1" x14ac:dyDescent="0.2"/>
    <row r="261" ht="20.100000000000001" customHeight="1" x14ac:dyDescent="0.2"/>
    <row r="262" ht="20.100000000000001" customHeight="1" x14ac:dyDescent="0.2"/>
    <row r="263" ht="20.100000000000001" customHeight="1" x14ac:dyDescent="0.2"/>
    <row r="264" ht="20.100000000000001" customHeight="1" x14ac:dyDescent="0.2"/>
    <row r="265" ht="20.100000000000001" customHeight="1" x14ac:dyDescent="0.2"/>
    <row r="266" ht="20.100000000000001" customHeight="1" x14ac:dyDescent="0.2"/>
    <row r="267" ht="20.100000000000001" customHeight="1" x14ac:dyDescent="0.2"/>
    <row r="268" ht="20.100000000000001" customHeight="1" x14ac:dyDescent="0.2"/>
    <row r="269" ht="20.100000000000001" customHeight="1" x14ac:dyDescent="0.2"/>
    <row r="270" ht="20.100000000000001" customHeight="1" x14ac:dyDescent="0.2"/>
    <row r="271" ht="20.100000000000001" customHeight="1" x14ac:dyDescent="0.2"/>
    <row r="272" ht="20.100000000000001" customHeight="1" x14ac:dyDescent="0.2"/>
    <row r="273" ht="20.100000000000001" customHeight="1" x14ac:dyDescent="0.2"/>
    <row r="274" ht="20.100000000000001" customHeight="1" x14ac:dyDescent="0.2"/>
    <row r="275" ht="20.100000000000001" customHeight="1" x14ac:dyDescent="0.2"/>
    <row r="276" ht="20.100000000000001" customHeight="1" x14ac:dyDescent="0.2"/>
    <row r="277" ht="20.100000000000001" customHeight="1" x14ac:dyDescent="0.2"/>
    <row r="278" ht="20.100000000000001" customHeight="1" x14ac:dyDescent="0.2"/>
    <row r="279" ht="20.100000000000001" customHeight="1" x14ac:dyDescent="0.2"/>
    <row r="280" ht="20.100000000000001" customHeight="1" x14ac:dyDescent="0.2"/>
    <row r="281" ht="20.100000000000001" customHeight="1" x14ac:dyDescent="0.2"/>
    <row r="282" ht="20.100000000000001" customHeight="1" x14ac:dyDescent="0.2"/>
    <row r="283" ht="20.100000000000001" customHeight="1" x14ac:dyDescent="0.2"/>
    <row r="284" ht="20.100000000000001" customHeight="1" x14ac:dyDescent="0.2"/>
    <row r="285" ht="20.100000000000001" customHeight="1" x14ac:dyDescent="0.2"/>
    <row r="286" ht="20.100000000000001" customHeight="1" x14ac:dyDescent="0.2"/>
    <row r="287" ht="20.100000000000001" customHeight="1" x14ac:dyDescent="0.2"/>
    <row r="288" ht="20.100000000000001" customHeight="1" x14ac:dyDescent="0.2"/>
    <row r="289" ht="20.100000000000001" customHeight="1" x14ac:dyDescent="0.2"/>
    <row r="290" ht="20.100000000000001" customHeight="1" x14ac:dyDescent="0.2"/>
    <row r="291" ht="20.100000000000001" customHeight="1" x14ac:dyDescent="0.2"/>
    <row r="292" ht="20.100000000000001" customHeight="1" x14ac:dyDescent="0.2"/>
    <row r="293" ht="20.100000000000001" customHeight="1" x14ac:dyDescent="0.2"/>
    <row r="294" ht="20.100000000000001" customHeight="1" x14ac:dyDescent="0.2"/>
    <row r="295" ht="20.100000000000001" customHeight="1" x14ac:dyDescent="0.2"/>
    <row r="296" ht="20.100000000000001" customHeight="1" x14ac:dyDescent="0.2"/>
    <row r="297" ht="20.100000000000001" customHeight="1" x14ac:dyDescent="0.2"/>
    <row r="298" ht="20.100000000000001" customHeight="1" x14ac:dyDescent="0.2"/>
    <row r="299" ht="20.100000000000001" customHeight="1" x14ac:dyDescent="0.2"/>
    <row r="300" ht="20.100000000000001" customHeight="1" x14ac:dyDescent="0.2"/>
    <row r="301" ht="20.100000000000001" customHeight="1" x14ac:dyDescent="0.2"/>
    <row r="302" ht="20.100000000000001" customHeight="1" x14ac:dyDescent="0.2"/>
    <row r="303" ht="20.100000000000001" customHeight="1" x14ac:dyDescent="0.2"/>
    <row r="304" ht="20.100000000000001" customHeight="1" x14ac:dyDescent="0.2"/>
    <row r="305" ht="20.100000000000001" customHeight="1" x14ac:dyDescent="0.2"/>
    <row r="306" ht="20.100000000000001" customHeight="1" x14ac:dyDescent="0.2"/>
    <row r="307" ht="20.100000000000001" customHeight="1" x14ac:dyDescent="0.2"/>
    <row r="308" ht="20.100000000000001" customHeight="1" x14ac:dyDescent="0.2"/>
    <row r="309" ht="20.100000000000001" customHeight="1" x14ac:dyDescent="0.2"/>
    <row r="310" ht="20.100000000000001" customHeight="1" x14ac:dyDescent="0.2"/>
    <row r="311" ht="20.100000000000001" customHeight="1" x14ac:dyDescent="0.2"/>
    <row r="312" ht="20.100000000000001" customHeight="1" x14ac:dyDescent="0.2"/>
    <row r="313" ht="20.100000000000001" customHeight="1" x14ac:dyDescent="0.2"/>
    <row r="314" ht="20.100000000000001" customHeight="1" x14ac:dyDescent="0.2"/>
    <row r="315" ht="20.100000000000001" customHeight="1" x14ac:dyDescent="0.2"/>
    <row r="316" ht="20.100000000000001" customHeight="1" x14ac:dyDescent="0.2"/>
    <row r="317" ht="20.100000000000001" customHeight="1" x14ac:dyDescent="0.2"/>
    <row r="318" ht="20.100000000000001" customHeight="1" x14ac:dyDescent="0.2"/>
    <row r="319" ht="20.100000000000001" customHeight="1" x14ac:dyDescent="0.2"/>
    <row r="320" ht="20.100000000000001" customHeight="1" x14ac:dyDescent="0.2"/>
    <row r="321" ht="20.100000000000001" customHeight="1" x14ac:dyDescent="0.2"/>
    <row r="322" ht="20.100000000000001" customHeight="1" x14ac:dyDescent="0.2"/>
    <row r="323" ht="20.100000000000001" customHeight="1" x14ac:dyDescent="0.2"/>
    <row r="324" ht="20.100000000000001" customHeight="1" x14ac:dyDescent="0.2"/>
    <row r="325" ht="20.100000000000001" customHeight="1" x14ac:dyDescent="0.2"/>
    <row r="326" ht="20.100000000000001" customHeight="1" x14ac:dyDescent="0.2"/>
    <row r="327" ht="20.100000000000001" customHeight="1" x14ac:dyDescent="0.2"/>
    <row r="328" ht="20.100000000000001" customHeight="1" x14ac:dyDescent="0.2"/>
    <row r="329" ht="20.100000000000001" customHeight="1" x14ac:dyDescent="0.2"/>
    <row r="330" ht="20.100000000000001" customHeight="1" x14ac:dyDescent="0.2"/>
    <row r="331" ht="20.100000000000001" customHeight="1" x14ac:dyDescent="0.2"/>
    <row r="332" ht="20.100000000000001" customHeight="1" x14ac:dyDescent="0.2"/>
    <row r="333" ht="20.100000000000001" customHeight="1" x14ac:dyDescent="0.2"/>
    <row r="334" ht="20.100000000000001" customHeight="1" x14ac:dyDescent="0.2"/>
    <row r="335" ht="20.100000000000001" customHeight="1" x14ac:dyDescent="0.2"/>
    <row r="336" ht="20.100000000000001" customHeight="1" x14ac:dyDescent="0.2"/>
    <row r="337" ht="20.100000000000001" customHeight="1" x14ac:dyDescent="0.2"/>
    <row r="338" ht="20.100000000000001" customHeight="1" x14ac:dyDescent="0.2"/>
    <row r="339" ht="20.100000000000001" customHeight="1" x14ac:dyDescent="0.2"/>
    <row r="340" ht="20.100000000000001" customHeight="1" x14ac:dyDescent="0.2"/>
    <row r="341" ht="20.100000000000001" customHeight="1" x14ac:dyDescent="0.2"/>
    <row r="342" ht="20.100000000000001" customHeight="1" x14ac:dyDescent="0.2"/>
    <row r="343" ht="20.100000000000001" customHeight="1" x14ac:dyDescent="0.2"/>
    <row r="344" ht="20.100000000000001" customHeight="1" x14ac:dyDescent="0.2"/>
    <row r="345" ht="20.100000000000001" customHeight="1" x14ac:dyDescent="0.2"/>
    <row r="346" ht="20.100000000000001" customHeight="1" x14ac:dyDescent="0.2"/>
    <row r="347" ht="20.100000000000001" customHeight="1" x14ac:dyDescent="0.2"/>
    <row r="348" ht="20.100000000000001" customHeight="1" x14ac:dyDescent="0.2"/>
    <row r="349" ht="20.100000000000001" customHeight="1" x14ac:dyDescent="0.2"/>
    <row r="350" ht="20.100000000000001" customHeight="1" x14ac:dyDescent="0.2"/>
    <row r="351" ht="20.100000000000001" customHeight="1" x14ac:dyDescent="0.2"/>
    <row r="352" ht="20.100000000000001" customHeight="1" x14ac:dyDescent="0.2"/>
    <row r="353" ht="20.100000000000001" customHeight="1" x14ac:dyDescent="0.2"/>
    <row r="354" ht="20.100000000000001" customHeight="1" x14ac:dyDescent="0.2"/>
    <row r="355" ht="20.100000000000001" customHeight="1" x14ac:dyDescent="0.2"/>
    <row r="356" ht="20.100000000000001" customHeight="1" x14ac:dyDescent="0.2"/>
    <row r="357" ht="20.100000000000001" customHeight="1" x14ac:dyDescent="0.2"/>
    <row r="358" ht="20.100000000000001" customHeight="1" x14ac:dyDescent="0.2"/>
    <row r="359" ht="20.100000000000001" customHeight="1" x14ac:dyDescent="0.2"/>
    <row r="360" ht="20.100000000000001" customHeight="1" x14ac:dyDescent="0.2"/>
    <row r="361" ht="20.100000000000001" customHeight="1" x14ac:dyDescent="0.2"/>
    <row r="362" ht="20.100000000000001" customHeight="1" x14ac:dyDescent="0.2"/>
    <row r="363" ht="20.100000000000001" customHeight="1" x14ac:dyDescent="0.2"/>
    <row r="364" ht="20.100000000000001" customHeight="1" x14ac:dyDescent="0.2"/>
    <row r="365" ht="20.100000000000001" customHeight="1" x14ac:dyDescent="0.2"/>
    <row r="366" ht="20.100000000000001" customHeight="1" x14ac:dyDescent="0.2"/>
    <row r="367" ht="20.100000000000001" customHeight="1" x14ac:dyDescent="0.2"/>
    <row r="368" ht="20.100000000000001" customHeight="1" x14ac:dyDescent="0.2"/>
    <row r="369" ht="20.100000000000001" customHeight="1" x14ac:dyDescent="0.2"/>
    <row r="370" ht="20.100000000000001" customHeight="1" x14ac:dyDescent="0.2"/>
    <row r="371" ht="20.100000000000001" customHeight="1" x14ac:dyDescent="0.2"/>
    <row r="372" ht="20.100000000000001" customHeight="1" x14ac:dyDescent="0.2"/>
    <row r="373" ht="20.100000000000001" customHeight="1" x14ac:dyDescent="0.2"/>
    <row r="374" ht="20.100000000000001" customHeight="1" x14ac:dyDescent="0.2"/>
    <row r="375" ht="20.100000000000001" customHeight="1" x14ac:dyDescent="0.2"/>
    <row r="376" ht="20.100000000000001" customHeight="1" x14ac:dyDescent="0.2"/>
    <row r="377" ht="20.100000000000001" customHeight="1" x14ac:dyDescent="0.2"/>
    <row r="378" ht="20.100000000000001" customHeight="1" x14ac:dyDescent="0.2"/>
    <row r="379" ht="20.100000000000001" customHeight="1" x14ac:dyDescent="0.2"/>
    <row r="380" ht="20.100000000000001" customHeight="1" x14ac:dyDescent="0.2"/>
    <row r="381" ht="20.100000000000001" customHeight="1" x14ac:dyDescent="0.2"/>
    <row r="382" ht="20.100000000000001" customHeight="1" x14ac:dyDescent="0.2"/>
    <row r="383" ht="20.100000000000001" customHeight="1" x14ac:dyDescent="0.2"/>
  </sheetData>
  <sheetProtection formatCells="0" formatColumns="0" formatRows="0" insertColumns="0" insertRows="0" insertHyperlinks="0" deleteColumns="0" deleteRows="0" selectLockedCells="1" sort="0" autoFilter="0" pivotTables="0"/>
  <mergeCells count="1">
    <mergeCell ref="I5:J5"/>
  </mergeCells>
  <pageMargins left="0.74803149606299213" right="0.74803149606299213" top="0.98425196850393704" bottom="0.98425196850393704" header="0.51181102362204722" footer="0.51181102362204722"/>
  <pageSetup paperSize="9" orientation="portrait" r:id="rId1"/>
  <headerFooter alignWithMargins="0"/>
  <ignoredErrors>
    <ignoredError sqref="M6:O19 E4 O2:O4 I11 I12:I19"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غاز طبيعي</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ahmad</dc:creator>
  <cp:lastModifiedBy>Ali Ali</cp:lastModifiedBy>
  <cp:lastPrinted>2015-08-03T11:12:10Z</cp:lastPrinted>
  <dcterms:created xsi:type="dcterms:W3CDTF">2015-04-01T18:19:13Z</dcterms:created>
  <dcterms:modified xsi:type="dcterms:W3CDTF">2020-04-22T10:26:07Z</dcterms:modified>
</cp:coreProperties>
</file>