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5830" windowHeight="4440"/>
  </bookViews>
  <sheets>
    <sheet name="Sh_time" sheetId="1" r:id="rId1"/>
  </sheets>
  <definedNames>
    <definedName name="_xlnm.Print_Area" localSheetId="0">Sh_time!$A$1:$L$42</definedName>
  </definedNames>
  <calcPr calcId="162913"/>
</workbook>
</file>

<file path=xl/calcChain.xml><?xml version="1.0" encoding="utf-8"?>
<calcChain xmlns="http://schemas.openxmlformats.org/spreadsheetml/2006/main">
  <c r="B41" i="1" l="1"/>
  <c r="K38" i="1"/>
  <c r="J38" i="1"/>
  <c r="I38" i="1"/>
  <c r="H38" i="1"/>
  <c r="F38" i="1"/>
  <c r="F18" i="1" l="1"/>
  <c r="F19" i="1"/>
  <c r="F20" i="1"/>
  <c r="H20" i="1" s="1"/>
  <c r="J20" i="1" s="1"/>
  <c r="F21" i="1"/>
  <c r="F22" i="1"/>
  <c r="F23" i="1"/>
  <c r="H23" i="1" s="1"/>
  <c r="J23" i="1" s="1"/>
  <c r="F24" i="1"/>
  <c r="F25" i="1"/>
  <c r="F26" i="1"/>
  <c r="F27" i="1"/>
  <c r="F28" i="1"/>
  <c r="H28" i="1" s="1"/>
  <c r="J28" i="1" s="1"/>
  <c r="F29" i="1"/>
  <c r="F30" i="1"/>
  <c r="F31" i="1"/>
  <c r="F32" i="1"/>
  <c r="F33" i="1"/>
  <c r="F34" i="1"/>
  <c r="F35" i="1"/>
  <c r="H35" i="1" s="1"/>
  <c r="J35" i="1" s="1"/>
  <c r="F36" i="1"/>
  <c r="H36" i="1" s="1"/>
  <c r="J36" i="1" s="1"/>
  <c r="F37" i="1"/>
  <c r="F11" i="1"/>
  <c r="F12" i="1"/>
  <c r="F13" i="1"/>
  <c r="H13" i="1" s="1"/>
  <c r="J13" i="1" s="1"/>
  <c r="F14" i="1"/>
  <c r="H14" i="1" s="1"/>
  <c r="J14" i="1" s="1"/>
  <c r="F15" i="1"/>
  <c r="F16" i="1"/>
  <c r="F17" i="1"/>
  <c r="H18" i="1"/>
  <c r="J18" i="1" s="1"/>
  <c r="F7" i="1"/>
  <c r="F8" i="1"/>
  <c r="F9" i="1"/>
  <c r="F10" i="1"/>
  <c r="H10" i="1" s="1"/>
  <c r="J10" i="1" s="1"/>
  <c r="F6" i="1"/>
  <c r="H19" i="1"/>
  <c r="J19" i="1" s="1"/>
  <c r="H22" i="1"/>
  <c r="J22" i="1" s="1"/>
  <c r="H26" i="1"/>
  <c r="J26" i="1" s="1"/>
  <c r="H27" i="1"/>
  <c r="J27" i="1" s="1"/>
  <c r="H30" i="1"/>
  <c r="J30" i="1" s="1"/>
  <c r="H34" i="1"/>
  <c r="J34" i="1" s="1"/>
  <c r="H11" i="1"/>
  <c r="J11" i="1" s="1"/>
  <c r="K12" i="1"/>
  <c r="I6" i="1"/>
  <c r="J12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H8" i="1"/>
  <c r="J8" i="1" s="1"/>
  <c r="H9" i="1"/>
  <c r="J9" i="1" s="1"/>
  <c r="H12" i="1"/>
  <c r="H15" i="1"/>
  <c r="J15" i="1" s="1"/>
  <c r="H16" i="1"/>
  <c r="J16" i="1" s="1"/>
  <c r="H17" i="1"/>
  <c r="J17" i="1" s="1"/>
  <c r="H21" i="1"/>
  <c r="J21" i="1" s="1"/>
  <c r="H24" i="1"/>
  <c r="J24" i="1" s="1"/>
  <c r="H25" i="1"/>
  <c r="J25" i="1" s="1"/>
  <c r="H29" i="1"/>
  <c r="J29" i="1" s="1"/>
  <c r="H31" i="1"/>
  <c r="J31" i="1" s="1"/>
  <c r="H32" i="1"/>
  <c r="J32" i="1" s="1"/>
  <c r="H33" i="1"/>
  <c r="J33" i="1" s="1"/>
  <c r="H37" i="1"/>
  <c r="J37" i="1" s="1"/>
  <c r="K37" i="1" l="1"/>
  <c r="K33" i="1"/>
  <c r="K29" i="1"/>
  <c r="K25" i="1"/>
  <c r="K21" i="1"/>
  <c r="K17" i="1"/>
  <c r="K9" i="1"/>
  <c r="K36" i="1"/>
  <c r="K32" i="1"/>
  <c r="K28" i="1"/>
  <c r="K24" i="1"/>
  <c r="K20" i="1"/>
  <c r="K16" i="1"/>
  <c r="K8" i="1"/>
  <c r="K35" i="1"/>
  <c r="K31" i="1"/>
  <c r="K27" i="1"/>
  <c r="K23" i="1"/>
  <c r="K19" i="1"/>
  <c r="K15" i="1"/>
  <c r="K11" i="1"/>
  <c r="K34" i="1"/>
  <c r="K30" i="1"/>
  <c r="K26" i="1"/>
  <c r="K22" i="1"/>
  <c r="K18" i="1"/>
  <c r="K14" i="1"/>
  <c r="K10" i="1"/>
  <c r="K13" i="1"/>
  <c r="H7" i="1"/>
  <c r="J7" i="1" s="1"/>
  <c r="K7" i="1" s="1"/>
  <c r="H6" i="1" l="1"/>
  <c r="J6" i="1" s="1"/>
  <c r="K6" i="1" s="1"/>
</calcChain>
</file>

<file path=xl/sharedStrings.xml><?xml version="1.0" encoding="utf-8"?>
<sst xmlns="http://schemas.openxmlformats.org/spreadsheetml/2006/main" count="50" uniqueCount="24">
  <si>
    <t>Morninig</t>
  </si>
  <si>
    <t>After Noon</t>
  </si>
  <si>
    <t>Log in</t>
  </si>
  <si>
    <t>Log Out</t>
  </si>
  <si>
    <t>Hrs worked</t>
  </si>
  <si>
    <t>OverTime Hours</t>
  </si>
  <si>
    <t>Friday</t>
  </si>
  <si>
    <t>Total OverTime (Hours)</t>
  </si>
  <si>
    <t>Thursday</t>
  </si>
  <si>
    <t>Saturday</t>
  </si>
  <si>
    <t>Sunday</t>
  </si>
  <si>
    <t>Monday</t>
  </si>
  <si>
    <t>Tuesday</t>
  </si>
  <si>
    <t>Wednesday</t>
  </si>
  <si>
    <t>Day Name</t>
  </si>
  <si>
    <t>Total</t>
  </si>
  <si>
    <t>Change This as you like</t>
  </si>
  <si>
    <t>Normal 
Working Time \ Hours</t>
  </si>
  <si>
    <t>Salery</t>
  </si>
  <si>
    <t>Normal Time</t>
  </si>
  <si>
    <t>OverTime</t>
  </si>
  <si>
    <t>Normal salery</t>
  </si>
  <si>
    <t>Over time salery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</si>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</sst>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h:mm;"/>
    <numFmt numFmtId="165" formatCode="h:mm;@"/>
    <numFmt numFmtId="166" formatCode="mm"/>
    <numFmt numFmtId="167" formatCode="[hh]\ &quot;Hrs&quot;\ &quot; and&quot;\ \ mm\ \ &quot;Mins&quot;"/>
    <numFmt numFmtId="168" formatCode="[h]\ &quot;Hrs&quot;\ &quot; and&quot;\ \ m\ \ &quot;Mins&quot;"/>
    <numFmt numFmtId="169" formatCode="[h]\ &quot;Hrs&quot;\ &quot; and&quot;\ \ m\ \ &quot;Mins&quot;;;&quot;Zero&quot;"/>
    <numFmt numFmtId="170" formatCode="#.00\ &quot;$&quot;"/>
    <numFmt numFmtId="171" formatCode="[=0]\ &quot;Zero&quot;;General"/>
  </numFmts>
  <fonts count="1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rgb="FFC00000"/>
      <name val="Baskerville Old Face"/>
      <family val="1"/>
    </font>
    <font>
      <b/>
      <sz val="18"/>
      <color theme="1"/>
      <name val="Baskerville Old Face"/>
      <family val="1"/>
    </font>
    <font>
      <b/>
      <sz val="18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8"/>
      <color rgb="FFC0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4" fillId="4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5" borderId="1" xfId="0" applyNumberFormat="1" applyFont="1" applyFill="1" applyBorder="1" applyAlignment="1" applyProtection="1">
      <alignment horizontal="center" vertical="center"/>
      <protection hidden="1"/>
    </xf>
    <xf numFmtId="0" fontId="4" fillId="4" borderId="0" xfId="0" applyNumberFormat="1" applyFont="1" applyFill="1" applyBorder="1" applyAlignment="1" applyProtection="1">
      <alignment horizontal="center" vertical="center"/>
      <protection hidden="1"/>
    </xf>
    <xf numFmtId="0" fontId="5" fillId="6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4" borderId="7" xfId="0" applyNumberFormat="1" applyFont="1" applyFill="1" applyBorder="1" applyAlignment="1" applyProtection="1">
      <alignment horizontal="center" vertical="center"/>
      <protection locked="0"/>
    </xf>
    <xf numFmtId="1" fontId="4" fillId="0" borderId="0" xfId="0" applyNumberFormat="1" applyFont="1" applyFill="1" applyBorder="1" applyAlignment="1" applyProtection="1">
      <alignment horizontal="center" vertical="center"/>
      <protection locked="0"/>
    </xf>
    <xf numFmtId="164" fontId="4" fillId="0" borderId="0" xfId="0" applyNumberFormat="1" applyFont="1" applyFill="1" applyBorder="1" applyAlignment="1" applyProtection="1">
      <alignment horizontal="center" vertical="center"/>
      <protection locked="0"/>
    </xf>
    <xf numFmtId="1" fontId="4" fillId="4" borderId="8" xfId="0" applyNumberFormat="1" applyFont="1" applyFill="1" applyBorder="1" applyAlignment="1" applyProtection="1">
      <alignment horizontal="center" vertical="center"/>
      <protection locked="0"/>
    </xf>
    <xf numFmtId="0" fontId="4" fillId="8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67" fontId="11" fillId="11" borderId="10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67" fontId="11" fillId="11" borderId="11" xfId="0" applyNumberFormat="1" applyFont="1" applyFill="1" applyBorder="1" applyAlignment="1">
      <alignment horizontal="center" vertical="center"/>
    </xf>
    <xf numFmtId="170" fontId="4" fillId="12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167" fontId="4" fillId="0" borderId="0" xfId="0" applyNumberFormat="1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168" fontId="4" fillId="5" borderId="6" xfId="0" applyNumberFormat="1" applyFont="1" applyFill="1" applyBorder="1" applyAlignment="1">
      <alignment horizontal="center" vertical="center"/>
    </xf>
    <xf numFmtId="164" fontId="4" fillId="5" borderId="0" xfId="0" applyNumberFormat="1" applyFont="1" applyFill="1" applyBorder="1" applyAlignment="1">
      <alignment horizontal="center" vertical="center"/>
    </xf>
    <xf numFmtId="169" fontId="5" fillId="9" borderId="1" xfId="0" applyNumberFormat="1" applyFont="1" applyFill="1" applyBorder="1" applyAlignment="1">
      <alignment horizontal="center" vertical="center"/>
    </xf>
    <xf numFmtId="171" fontId="4" fillId="0" borderId="1" xfId="0" applyNumberFormat="1" applyFont="1" applyFill="1" applyBorder="1" applyAlignment="1">
      <alignment horizontal="left" indent="1"/>
    </xf>
    <xf numFmtId="2" fontId="5" fillId="0" borderId="1" xfId="0" applyNumberFormat="1" applyFont="1" applyFill="1" applyBorder="1" applyAlignment="1">
      <alignment horizontal="left" indent="1"/>
    </xf>
    <xf numFmtId="164" fontId="4" fillId="0" borderId="6" xfId="0" applyNumberFormat="1" applyFont="1" applyBorder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164" fontId="4" fillId="7" borderId="6" xfId="0" applyNumberFormat="1" applyFont="1" applyFill="1" applyBorder="1" applyAlignment="1" applyProtection="1">
      <alignment horizontal="center" vertical="center"/>
      <protection locked="0"/>
    </xf>
    <xf numFmtId="164" fontId="4" fillId="0" borderId="0" xfId="0" applyNumberFormat="1" applyFont="1" applyAlignment="1">
      <alignment horizontal="center" vertical="center"/>
    </xf>
    <xf numFmtId="165" fontId="4" fillId="0" borderId="1" xfId="0" applyNumberFormat="1" applyFont="1" applyFill="1" applyBorder="1" applyAlignment="1" applyProtection="1">
      <alignment horizontal="center" vertical="center"/>
      <protection locked="0"/>
    </xf>
    <xf numFmtId="169" fontId="5" fillId="9" borderId="7" xfId="0" applyNumberFormat="1" applyFont="1" applyFill="1" applyBorder="1" applyAlignment="1">
      <alignment horizontal="center" vertical="center"/>
    </xf>
    <xf numFmtId="171" fontId="4" fillId="0" borderId="7" xfId="0" applyNumberFormat="1" applyFont="1" applyFill="1" applyBorder="1" applyAlignment="1">
      <alignment horizontal="left" indent="1"/>
    </xf>
    <xf numFmtId="2" fontId="5" fillId="0" borderId="7" xfId="0" applyNumberFormat="1" applyFont="1" applyFill="1" applyBorder="1" applyAlignment="1">
      <alignment horizontal="left" indent="1"/>
    </xf>
    <xf numFmtId="164" fontId="4" fillId="0" borderId="7" xfId="0" applyNumberFormat="1" applyFont="1" applyFill="1" applyBorder="1" applyAlignment="1" applyProtection="1">
      <alignment horizontal="center" vertical="center"/>
      <protection locked="0"/>
    </xf>
    <xf numFmtId="1" fontId="10" fillId="8" borderId="2" xfId="0" applyNumberFormat="1" applyFont="1" applyFill="1" applyBorder="1" applyAlignment="1">
      <alignment horizontal="centerContinuous" vertical="center"/>
    </xf>
    <xf numFmtId="0" fontId="10" fillId="8" borderId="3" xfId="0" applyFont="1" applyFill="1" applyBorder="1" applyAlignment="1">
      <alignment horizontal="centerContinuous" vertical="center"/>
    </xf>
    <xf numFmtId="0" fontId="10" fillId="8" borderId="4" xfId="0" applyFont="1" applyFill="1" applyBorder="1" applyAlignment="1">
      <alignment horizontal="centerContinuous" vertical="center"/>
    </xf>
    <xf numFmtId="0" fontId="4" fillId="0" borderId="8" xfId="0" applyFont="1" applyBorder="1" applyAlignment="1">
      <alignment horizontal="center" vertical="center"/>
    </xf>
    <xf numFmtId="0" fontId="9" fillId="12" borderId="9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171" fontId="11" fillId="11" borderId="11" xfId="0" applyNumberFormat="1" applyFont="1" applyFill="1" applyBorder="1" applyAlignment="1">
      <alignment horizontal="center" vertical="center"/>
    </xf>
    <xf numFmtId="2" fontId="11" fillId="11" borderId="12" xfId="0" applyNumberFormat="1" applyFont="1" applyFill="1" applyBorder="1" applyAlignment="1">
      <alignment horizontal="center" vertical="center"/>
    </xf>
    <xf numFmtId="167" fontId="4" fillId="7" borderId="1" xfId="0" applyNumberFormat="1" applyFont="1" applyFill="1" applyBorder="1" applyAlignment="1">
      <alignment horizontal="center" vertical="center"/>
    </xf>
    <xf numFmtId="0" fontId="1" fillId="0" borderId="0" xfId="0" applyNumberFormat="1" applyFont="1"/>
  </cellXfs>
  <cellStyles count="1">
    <cellStyle name="Normal" xfId="0" builtinId="0"/>
  </cellStyles>
  <dxfs count="3">
    <dxf>
      <fill>
        <patternFill patternType="solid">
          <bgColor theme="0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1859643</xdr:colOff>
      <xdr:row>2</xdr:row>
      <xdr:rowOff>9071</xdr:rowOff>
    </xdr:from>
    <xdr:to>
      <xdr:col>5</xdr:col>
      <xdr:colOff>2948214</xdr:colOff>
      <xdr:row>2</xdr:row>
      <xdr:rowOff>508000</xdr:rowOff>
    </xdr:to>
    <xdr:cxnSp macro="">
      <xdr:nvCxnSpPr>
        <xdr:cNvPr id="3" name="Straight Arrow Connector 2"/>
        <xdr:cNvCxnSpPr/>
      </xdr:nvCxnSpPr>
      <xdr:spPr>
        <a:xfrm>
          <a:off x="5969000" y="997857"/>
          <a:ext cx="1088571" cy="498929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80817</xdr:colOff>
      <xdr:row>1</xdr:row>
      <xdr:rowOff>565728</xdr:rowOff>
    </xdr:from>
    <xdr:to>
      <xdr:col>5</xdr:col>
      <xdr:colOff>69272</xdr:colOff>
      <xdr:row>2</xdr:row>
      <xdr:rowOff>496454</xdr:rowOff>
    </xdr:to>
    <xdr:cxnSp macro="">
      <xdr:nvCxnSpPr>
        <xdr:cNvPr id="9" name="Straight Arrow Connector 8"/>
        <xdr:cNvCxnSpPr/>
      </xdr:nvCxnSpPr>
      <xdr:spPr>
        <a:xfrm flipH="1">
          <a:off x="3117272" y="923637"/>
          <a:ext cx="1327727" cy="554181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138545</xdr:colOff>
      <xdr:row>1</xdr:row>
      <xdr:rowOff>150092</xdr:rowOff>
    </xdr:from>
    <xdr:to>
      <xdr:col>5</xdr:col>
      <xdr:colOff>11546</xdr:colOff>
      <xdr:row>1</xdr:row>
      <xdr:rowOff>334818</xdr:rowOff>
    </xdr:to>
    <xdr:cxnSp macro="">
      <xdr:nvCxnSpPr>
        <xdr:cNvPr id="12" name="Straight Arrow Connector 11"/>
        <xdr:cNvCxnSpPr/>
      </xdr:nvCxnSpPr>
      <xdr:spPr>
        <a:xfrm flipH="1">
          <a:off x="3175000" y="508001"/>
          <a:ext cx="1212273" cy="184726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3"/>
  <sheetViews>
    <sheetView tabSelected="1" topLeftCell="A10" zoomScale="55" zoomScaleNormal="55" zoomScaleSheetLayoutView="70" workbookViewId="0">
      <selection activeCell="O33" sqref="O33"/>
    </sheetView>
  </sheetViews>
  <sheetFormatPr defaultColWidth="8.75" defaultRowHeight="28.5" customHeight="1" x14ac:dyDescent="0.35"/>
  <cols>
    <col min="1" max="1" width="8.75" style="3" customWidth="1"/>
    <col min="2" max="2" width="19.58203125" style="19" customWidth="1"/>
    <col min="3" max="3" width="15.08203125" style="19" customWidth="1"/>
    <col min="4" max="5" width="8.75" style="19"/>
    <col min="6" max="6" width="39.33203125" style="19" customWidth="1"/>
    <col min="7" max="7" width="1.25" style="19" customWidth="1"/>
    <col min="8" max="8" width="32" style="19" customWidth="1"/>
    <col min="9" max="9" width="21.25" style="19" customWidth="1"/>
    <col min="10" max="10" width="23.6640625" style="19" customWidth="1"/>
    <col min="11" max="11" width="21.25" style="28" customWidth="1"/>
    <col min="12" max="12" width="16.33203125" style="19" customWidth="1"/>
    <col min="13" max="13" width="4.75" style="19" customWidth="1"/>
    <col min="14" max="14" width="3.25" style="19" customWidth="1"/>
    <col min="15" max="15" width="20.75" style="26" customWidth="1"/>
    <col min="16" max="16" width="14.9140625" style="19" customWidth="1"/>
    <col min="17" max="16384" width="8.75" style="19"/>
  </cols>
  <sheetData>
    <row r="1" spans="1:15" ht="28.5" customHeight="1" thickBot="1" x14ac:dyDescent="0.4">
      <c r="B1" s="54" t="s">
        <v>18</v>
      </c>
      <c r="D1" s="1"/>
      <c r="E1" s="1"/>
      <c r="F1" s="2"/>
      <c r="G1" s="26"/>
      <c r="H1" s="27"/>
      <c r="I1" s="26"/>
      <c r="J1" s="26"/>
      <c r="L1" s="26"/>
    </row>
    <row r="2" spans="1:15" ht="49" customHeight="1" x14ac:dyDescent="0.35">
      <c r="B2" s="53" t="s">
        <v>19</v>
      </c>
      <c r="C2" s="25">
        <v>10</v>
      </c>
      <c r="F2" s="29" t="s">
        <v>16</v>
      </c>
      <c r="G2" s="26"/>
      <c r="H2" s="17" t="s">
        <v>17</v>
      </c>
      <c r="I2" s="26"/>
      <c r="J2" s="28"/>
      <c r="L2" s="26"/>
      <c r="N2" s="30"/>
    </row>
    <row r="3" spans="1:15" ht="53" customHeight="1" x14ac:dyDescent="0.35">
      <c r="B3" s="4" t="s">
        <v>20</v>
      </c>
      <c r="C3" s="25">
        <v>15</v>
      </c>
      <c r="D3" s="1"/>
      <c r="E3" s="1"/>
      <c r="F3" s="2"/>
      <c r="G3" s="26"/>
      <c r="H3" s="18">
        <v>8</v>
      </c>
      <c r="I3" s="28"/>
      <c r="J3" s="28"/>
    </row>
    <row r="4" spans="1:15" ht="28.5" customHeight="1" x14ac:dyDescent="0.35">
      <c r="B4" s="56" t="s">
        <v>0</v>
      </c>
      <c r="C4" s="56"/>
      <c r="D4" s="57" t="s">
        <v>1</v>
      </c>
      <c r="E4" s="57"/>
      <c r="F4" s="31"/>
      <c r="G4" s="32"/>
      <c r="I4" s="10"/>
      <c r="J4" s="10"/>
      <c r="O4" s="64"/>
    </row>
    <row r="5" spans="1:15" ht="28.5" customHeight="1" x14ac:dyDescent="0.35">
      <c r="A5" s="5"/>
      <c r="B5" s="6" t="s">
        <v>2</v>
      </c>
      <c r="C5" s="6" t="s">
        <v>3</v>
      </c>
      <c r="D5" s="33" t="s">
        <v>2</v>
      </c>
      <c r="E5" s="33" t="s">
        <v>3</v>
      </c>
      <c r="F5" s="7" t="s">
        <v>4</v>
      </c>
      <c r="G5" s="8"/>
      <c r="H5" s="9" t="s">
        <v>5</v>
      </c>
      <c r="I5" s="16" t="s">
        <v>21</v>
      </c>
      <c r="J5" s="16" t="s">
        <v>22</v>
      </c>
      <c r="K5" s="21" t="s">
        <v>23</v>
      </c>
      <c r="L5" s="20" t="s">
        <v>14</v>
      </c>
    </row>
    <row r="6" spans="1:15" ht="28.5" customHeight="1" x14ac:dyDescent="0.55000000000000004">
      <c r="A6" s="5">
        <v>26</v>
      </c>
      <c r="B6" s="11">
        <v>0.29166666666666669</v>
      </c>
      <c r="C6" s="11">
        <v>0.38541666666666669</v>
      </c>
      <c r="D6" s="11">
        <v>0.5</v>
      </c>
      <c r="E6" s="11">
        <v>0.70833333333333337</v>
      </c>
      <c r="F6" s="34">
        <f t="shared" ref="F6:F37" si="0">IF(OR(B6="",C6=""),"",(C6-B6)+(E6-D6))</f>
        <v>0.30208333333333337</v>
      </c>
      <c r="G6" s="35"/>
      <c r="H6" s="36">
        <f>CHOOSE((L6="Friday")+1,IF(OR(B6="",C6=""),"",IF(F6&gt;$H$3/24,F6-$H$3/24,0)),0)</f>
        <v>0</v>
      </c>
      <c r="I6" s="37">
        <f>IF(OR(B6="",C6=""),"",CEILING(IF(((C6-B6)+(E6-D6))*24&gt;$H$3,$H$3*$C$2,((C6-B6)+(E6-D6))*24*$C$2),0.01))</f>
        <v>72.5</v>
      </c>
      <c r="J6" s="37">
        <f>IF(OR(B6="",C6=""),"",CEILING(H6*$C$3*24,0.01))</f>
        <v>0</v>
      </c>
      <c r="K6" s="38">
        <f>IF(OR(B6="",C6=""),"",SUM(I6:J6))</f>
        <v>72.5</v>
      </c>
      <c r="L6" s="39" t="s">
        <v>12</v>
      </c>
      <c r="M6" s="40"/>
    </row>
    <row r="7" spans="1:15" ht="28.5" customHeight="1" x14ac:dyDescent="0.55000000000000004">
      <c r="A7" s="5">
        <v>27</v>
      </c>
      <c r="B7" s="11">
        <v>0.29166666666666669</v>
      </c>
      <c r="C7" s="11">
        <v>0.45833333333333331</v>
      </c>
      <c r="D7" s="11">
        <v>0.5</v>
      </c>
      <c r="E7" s="11">
        <v>0.67222222222222217</v>
      </c>
      <c r="F7" s="34">
        <f t="shared" si="0"/>
        <v>0.3388888888888888</v>
      </c>
      <c r="H7" s="36">
        <f t="shared" ref="H7:H37" si="1">CHOOSE((L7="Friday")+1,IF(OR(B7="",C7=""),"",IF(F7&gt;$H$3/24,F7-$H$3/24,0)),0)</f>
        <v>5.5555555555554803E-3</v>
      </c>
      <c r="I7" s="37">
        <f t="shared" ref="I7:I37" si="2">IF(OR(B7="",C7=""),"",CEILING(IF(((C7-B7)+(E7-D7))*24&gt;$H$3,$H$3*$C$2,((C7-B7)+(E7-D7))*24*$C$2),0.01))</f>
        <v>80</v>
      </c>
      <c r="J7" s="37">
        <f t="shared" ref="J7:J37" si="3">IF(OR(B7="",C7=""),"",CEILING(H7*$C$3*24,0.01))</f>
        <v>2</v>
      </c>
      <c r="K7" s="38">
        <f t="shared" ref="K7:K37" si="4">IF(OR(B7="",C7=""),"",SUM(I7:J7))</f>
        <v>82</v>
      </c>
      <c r="L7" s="41" t="s">
        <v>13</v>
      </c>
    </row>
    <row r="8" spans="1:15" ht="28.5" customHeight="1" x14ac:dyDescent="0.55000000000000004">
      <c r="A8" s="5">
        <v>28</v>
      </c>
      <c r="B8" s="11">
        <v>0.32916666666666666</v>
      </c>
      <c r="C8" s="11">
        <v>0.50138888888888888</v>
      </c>
      <c r="D8" s="11">
        <v>0.53402777777777777</v>
      </c>
      <c r="E8" s="11">
        <v>0.73958333333333337</v>
      </c>
      <c r="F8" s="34">
        <f t="shared" si="0"/>
        <v>0.37777777777777782</v>
      </c>
      <c r="H8" s="36">
        <f t="shared" si="1"/>
        <v>4.4444444444444509E-2</v>
      </c>
      <c r="I8" s="37">
        <f t="shared" si="2"/>
        <v>80</v>
      </c>
      <c r="J8" s="37">
        <f t="shared" si="3"/>
        <v>16</v>
      </c>
      <c r="K8" s="38">
        <f t="shared" si="4"/>
        <v>96</v>
      </c>
      <c r="L8" s="39" t="s">
        <v>8</v>
      </c>
      <c r="O8" s="64"/>
    </row>
    <row r="9" spans="1:15" ht="28.5" customHeight="1" x14ac:dyDescent="0.55000000000000004">
      <c r="A9" s="5">
        <v>29</v>
      </c>
      <c r="B9" s="11">
        <v>0.45555555555555555</v>
      </c>
      <c r="C9" s="11">
        <v>0.49722222222222223</v>
      </c>
      <c r="D9" s="11">
        <v>0.53541666666666665</v>
      </c>
      <c r="E9" s="11">
        <v>0.65555555555555556</v>
      </c>
      <c r="F9" s="34">
        <f t="shared" si="0"/>
        <v>0.16180555555555559</v>
      </c>
      <c r="G9" s="42"/>
      <c r="H9" s="36">
        <f t="shared" si="1"/>
        <v>0</v>
      </c>
      <c r="I9" s="37">
        <f t="shared" si="2"/>
        <v>38.840000000000003</v>
      </c>
      <c r="J9" s="37">
        <f t="shared" si="3"/>
        <v>0</v>
      </c>
      <c r="K9" s="38">
        <f t="shared" si="4"/>
        <v>38.840000000000003</v>
      </c>
      <c r="L9" s="43" t="s">
        <v>6</v>
      </c>
    </row>
    <row r="10" spans="1:15" ht="28.5" customHeight="1" x14ac:dyDescent="0.55000000000000004">
      <c r="A10" s="12">
        <v>30</v>
      </c>
      <c r="B10" s="11">
        <v>0.31944444444444448</v>
      </c>
      <c r="C10" s="11">
        <v>0.5</v>
      </c>
      <c r="D10" s="11">
        <v>0.52083333333333337</v>
      </c>
      <c r="E10" s="11">
        <v>0.64583333333333337</v>
      </c>
      <c r="F10" s="34">
        <f t="shared" si="0"/>
        <v>0.30555555555555552</v>
      </c>
      <c r="H10" s="36">
        <f t="shared" si="1"/>
        <v>0</v>
      </c>
      <c r="I10" s="37">
        <f t="shared" si="2"/>
        <v>73.34</v>
      </c>
      <c r="J10" s="37">
        <f t="shared" si="3"/>
        <v>0</v>
      </c>
      <c r="K10" s="38">
        <f t="shared" si="4"/>
        <v>73.34</v>
      </c>
      <c r="L10" s="41" t="s">
        <v>9</v>
      </c>
    </row>
    <row r="11" spans="1:15" ht="28.5" customHeight="1" x14ac:dyDescent="0.55000000000000004">
      <c r="A11" s="5">
        <v>31</v>
      </c>
      <c r="B11" s="11">
        <v>0.33333333333333331</v>
      </c>
      <c r="C11" s="11">
        <v>0.5</v>
      </c>
      <c r="D11" s="11">
        <v>0.52083333333333337</v>
      </c>
      <c r="E11" s="11">
        <v>0.67083333333333339</v>
      </c>
      <c r="F11" s="34">
        <f t="shared" si="0"/>
        <v>0.31666666666666671</v>
      </c>
      <c r="G11" s="4"/>
      <c r="H11" s="36">
        <f t="shared" si="1"/>
        <v>0</v>
      </c>
      <c r="I11" s="37">
        <f t="shared" si="2"/>
        <v>76</v>
      </c>
      <c r="J11" s="37">
        <f t="shared" si="3"/>
        <v>0</v>
      </c>
      <c r="K11" s="38">
        <f t="shared" si="4"/>
        <v>76</v>
      </c>
      <c r="L11" s="39" t="s">
        <v>10</v>
      </c>
    </row>
    <row r="12" spans="1:15" s="28" customFormat="1" ht="28.5" customHeight="1" x14ac:dyDescent="0.55000000000000004">
      <c r="A12" s="13"/>
      <c r="B12" s="14"/>
      <c r="C12" s="14"/>
      <c r="D12" s="14"/>
      <c r="E12" s="14"/>
      <c r="F12" s="34" t="str">
        <f t="shared" si="0"/>
        <v/>
      </c>
      <c r="H12" s="36" t="str">
        <f t="shared" si="1"/>
        <v/>
      </c>
      <c r="I12" s="37" t="str">
        <f t="shared" si="2"/>
        <v/>
      </c>
      <c r="J12" s="37" t="str">
        <f t="shared" si="3"/>
        <v/>
      </c>
      <c r="K12" s="38" t="str">
        <f t="shared" si="4"/>
        <v/>
      </c>
      <c r="O12" s="32"/>
    </row>
    <row r="13" spans="1:15" ht="28.5" customHeight="1" x14ac:dyDescent="0.55000000000000004">
      <c r="A13" s="5">
        <v>1</v>
      </c>
      <c r="B13" s="11">
        <v>0.33124999999999999</v>
      </c>
      <c r="C13" s="11">
        <v>0.5</v>
      </c>
      <c r="D13" s="11">
        <v>0.52083333333333337</v>
      </c>
      <c r="E13" s="11">
        <v>0.66805555555555562</v>
      </c>
      <c r="F13" s="34">
        <f t="shared" si="0"/>
        <v>0.31597222222222227</v>
      </c>
      <c r="G13" s="4"/>
      <c r="H13" s="36">
        <f t="shared" si="1"/>
        <v>0</v>
      </c>
      <c r="I13" s="37">
        <f t="shared" si="2"/>
        <v>75.84</v>
      </c>
      <c r="J13" s="37">
        <f t="shared" si="3"/>
        <v>0</v>
      </c>
      <c r="K13" s="38">
        <f t="shared" si="4"/>
        <v>75.84</v>
      </c>
      <c r="L13" s="39" t="s">
        <v>11</v>
      </c>
    </row>
    <row r="14" spans="1:15" ht="28.5" customHeight="1" x14ac:dyDescent="0.55000000000000004">
      <c r="A14" s="15">
        <v>2</v>
      </c>
      <c r="B14" s="11">
        <v>0.3263888888888889</v>
      </c>
      <c r="C14" s="11">
        <v>0.4993055555555555</v>
      </c>
      <c r="D14" s="11">
        <v>0.52638888888888891</v>
      </c>
      <c r="E14" s="11">
        <v>0.67222222222222217</v>
      </c>
      <c r="F14" s="34">
        <f t="shared" si="0"/>
        <v>0.31874999999999987</v>
      </c>
      <c r="H14" s="36">
        <f t="shared" si="1"/>
        <v>0</v>
      </c>
      <c r="I14" s="37">
        <f t="shared" si="2"/>
        <v>76.5</v>
      </c>
      <c r="J14" s="37">
        <f t="shared" si="3"/>
        <v>0</v>
      </c>
      <c r="K14" s="38">
        <f t="shared" si="4"/>
        <v>76.5</v>
      </c>
      <c r="L14" s="39" t="s">
        <v>12</v>
      </c>
    </row>
    <row r="15" spans="1:15" ht="28.5" customHeight="1" x14ac:dyDescent="0.55000000000000004">
      <c r="A15" s="5">
        <v>3</v>
      </c>
      <c r="B15" s="11">
        <v>0.32916666666666666</v>
      </c>
      <c r="C15" s="11">
        <v>0.50138888888888888</v>
      </c>
      <c r="D15" s="11">
        <v>0.53402777777777777</v>
      </c>
      <c r="E15" s="11">
        <v>0.73958333333333337</v>
      </c>
      <c r="F15" s="34">
        <f t="shared" si="0"/>
        <v>0.37777777777777782</v>
      </c>
      <c r="H15" s="36">
        <f t="shared" si="1"/>
        <v>4.4444444444444509E-2</v>
      </c>
      <c r="I15" s="37">
        <f t="shared" si="2"/>
        <v>80</v>
      </c>
      <c r="J15" s="37">
        <f t="shared" si="3"/>
        <v>16</v>
      </c>
      <c r="K15" s="38">
        <f t="shared" si="4"/>
        <v>96</v>
      </c>
      <c r="L15" s="41" t="s">
        <v>13</v>
      </c>
    </row>
    <row r="16" spans="1:15" ht="28.5" customHeight="1" x14ac:dyDescent="0.55000000000000004">
      <c r="A16" s="5">
        <v>4</v>
      </c>
      <c r="B16" s="11">
        <v>0.32847222222222222</v>
      </c>
      <c r="C16" s="11">
        <v>0.49583333333333335</v>
      </c>
      <c r="D16" s="11">
        <v>0.53611111111111109</v>
      </c>
      <c r="E16" s="11">
        <v>0.77222222222222225</v>
      </c>
      <c r="F16" s="34">
        <f t="shared" si="0"/>
        <v>0.40347222222222229</v>
      </c>
      <c r="H16" s="36">
        <f t="shared" si="1"/>
        <v>7.0138888888888973E-2</v>
      </c>
      <c r="I16" s="37">
        <f t="shared" si="2"/>
        <v>80</v>
      </c>
      <c r="J16" s="37">
        <f t="shared" si="3"/>
        <v>25.25</v>
      </c>
      <c r="K16" s="38">
        <f t="shared" si="4"/>
        <v>105.25</v>
      </c>
      <c r="L16" s="39" t="s">
        <v>8</v>
      </c>
    </row>
    <row r="17" spans="1:13" ht="28.5" customHeight="1" x14ac:dyDescent="0.55000000000000004">
      <c r="A17" s="5">
        <v>5</v>
      </c>
      <c r="B17" s="11">
        <v>0.54166666666666663</v>
      </c>
      <c r="C17" s="11">
        <v>0.625</v>
      </c>
      <c r="D17" s="11"/>
      <c r="E17" s="11"/>
      <c r="F17" s="34">
        <f t="shared" si="0"/>
        <v>8.333333333333337E-2</v>
      </c>
      <c r="G17" s="42"/>
      <c r="H17" s="36">
        <f t="shared" si="1"/>
        <v>0</v>
      </c>
      <c r="I17" s="37">
        <f t="shared" si="2"/>
        <v>20</v>
      </c>
      <c r="J17" s="37">
        <f t="shared" si="3"/>
        <v>0</v>
      </c>
      <c r="K17" s="38">
        <f t="shared" si="4"/>
        <v>20</v>
      </c>
      <c r="L17" s="43" t="s">
        <v>6</v>
      </c>
    </row>
    <row r="18" spans="1:13" ht="28.5" customHeight="1" x14ac:dyDescent="0.55000000000000004">
      <c r="A18" s="5">
        <v>6</v>
      </c>
      <c r="B18" s="11">
        <v>0.3298611111111111</v>
      </c>
      <c r="C18" s="11">
        <v>0.50069444444444444</v>
      </c>
      <c r="D18" s="11">
        <v>0.52222222222222225</v>
      </c>
      <c r="E18" s="11">
        <v>0.77569444444444446</v>
      </c>
      <c r="F18" s="34">
        <f t="shared" si="0"/>
        <v>0.42430555555555555</v>
      </c>
      <c r="H18" s="36">
        <f t="shared" si="1"/>
        <v>9.0972222222222232E-2</v>
      </c>
      <c r="I18" s="37">
        <f t="shared" si="2"/>
        <v>80</v>
      </c>
      <c r="J18" s="37">
        <f t="shared" si="3"/>
        <v>32.75</v>
      </c>
      <c r="K18" s="38">
        <f t="shared" si="4"/>
        <v>112.75</v>
      </c>
      <c r="L18" s="41" t="s">
        <v>9</v>
      </c>
      <c r="M18" s="44"/>
    </row>
    <row r="19" spans="1:13" ht="28.5" customHeight="1" x14ac:dyDescent="0.55000000000000004">
      <c r="A19" s="15">
        <v>7</v>
      </c>
      <c r="B19" s="11">
        <v>0.33055555555555555</v>
      </c>
      <c r="C19" s="11">
        <v>0.49722222222222223</v>
      </c>
      <c r="D19" s="11">
        <v>0.53541666666666665</v>
      </c>
      <c r="E19" s="11">
        <v>0.78055555555555556</v>
      </c>
      <c r="F19" s="34">
        <f t="shared" si="0"/>
        <v>0.41180555555555559</v>
      </c>
      <c r="G19" s="35"/>
      <c r="H19" s="36">
        <f t="shared" si="1"/>
        <v>7.8472222222222276E-2</v>
      </c>
      <c r="I19" s="37">
        <f t="shared" si="2"/>
        <v>80</v>
      </c>
      <c r="J19" s="37">
        <f t="shared" si="3"/>
        <v>28.25</v>
      </c>
      <c r="K19" s="38">
        <f t="shared" si="4"/>
        <v>108.25</v>
      </c>
      <c r="L19" s="39" t="s">
        <v>10</v>
      </c>
    </row>
    <row r="20" spans="1:13" ht="28.5" customHeight="1" x14ac:dyDescent="0.55000000000000004">
      <c r="A20" s="5">
        <v>8</v>
      </c>
      <c r="B20" s="11">
        <v>0.3347222222222222</v>
      </c>
      <c r="C20" s="11">
        <v>0.49861111111111112</v>
      </c>
      <c r="D20" s="45">
        <v>0.53472222222222221</v>
      </c>
      <c r="E20" s="45">
        <v>0.75277777777777777</v>
      </c>
      <c r="F20" s="34">
        <f t="shared" si="0"/>
        <v>0.38194444444444448</v>
      </c>
      <c r="H20" s="36">
        <f t="shared" si="1"/>
        <v>4.861111111111116E-2</v>
      </c>
      <c r="I20" s="37">
        <f t="shared" si="2"/>
        <v>80</v>
      </c>
      <c r="J20" s="37">
        <f t="shared" si="3"/>
        <v>17.5</v>
      </c>
      <c r="K20" s="38">
        <f t="shared" si="4"/>
        <v>97.5</v>
      </c>
      <c r="L20" s="39" t="s">
        <v>11</v>
      </c>
    </row>
    <row r="21" spans="1:13" ht="28.5" customHeight="1" x14ac:dyDescent="0.55000000000000004">
      <c r="A21" s="5">
        <v>9</v>
      </c>
      <c r="B21" s="11">
        <v>0.33888888888888885</v>
      </c>
      <c r="C21" s="11">
        <v>0.4993055555555555</v>
      </c>
      <c r="D21" s="45">
        <v>0.5180555555555556</v>
      </c>
      <c r="E21" s="45">
        <v>0.75138888888888899</v>
      </c>
      <c r="F21" s="34">
        <f t="shared" si="0"/>
        <v>0.39375000000000004</v>
      </c>
      <c r="H21" s="36">
        <f t="shared" si="1"/>
        <v>6.041666666666673E-2</v>
      </c>
      <c r="I21" s="37">
        <f t="shared" si="2"/>
        <v>80</v>
      </c>
      <c r="J21" s="37">
        <f t="shared" si="3"/>
        <v>21.75</v>
      </c>
      <c r="K21" s="38">
        <f t="shared" si="4"/>
        <v>101.75</v>
      </c>
      <c r="L21" s="39" t="s">
        <v>12</v>
      </c>
    </row>
    <row r="22" spans="1:13" ht="28.5" customHeight="1" x14ac:dyDescent="0.55000000000000004">
      <c r="A22" s="5">
        <v>10</v>
      </c>
      <c r="B22" s="11">
        <v>0.29166666666666669</v>
      </c>
      <c r="C22" s="11">
        <v>0.50624999999999998</v>
      </c>
      <c r="D22" s="11">
        <v>0.53472222222222221</v>
      </c>
      <c r="E22" s="11">
        <v>0.68819444444444444</v>
      </c>
      <c r="F22" s="34">
        <f t="shared" si="0"/>
        <v>0.36805555555555552</v>
      </c>
      <c r="H22" s="36">
        <f t="shared" si="1"/>
        <v>3.472222222222221E-2</v>
      </c>
      <c r="I22" s="37">
        <f t="shared" si="2"/>
        <v>80</v>
      </c>
      <c r="J22" s="37">
        <f t="shared" si="3"/>
        <v>12.5</v>
      </c>
      <c r="K22" s="38">
        <f t="shared" si="4"/>
        <v>92.5</v>
      </c>
      <c r="L22" s="41" t="s">
        <v>13</v>
      </c>
    </row>
    <row r="23" spans="1:13" ht="28.5" customHeight="1" x14ac:dyDescent="0.55000000000000004">
      <c r="A23" s="5">
        <v>11</v>
      </c>
      <c r="B23" s="11">
        <v>0.3298611111111111</v>
      </c>
      <c r="C23" s="11">
        <v>0.4993055555555555</v>
      </c>
      <c r="D23" s="11">
        <v>0.53472222222222221</v>
      </c>
      <c r="E23" s="11">
        <v>0.7090277777777777</v>
      </c>
      <c r="F23" s="34">
        <f t="shared" si="0"/>
        <v>0.34374999999999989</v>
      </c>
      <c r="H23" s="36">
        <f t="shared" si="1"/>
        <v>1.0416666666666574E-2</v>
      </c>
      <c r="I23" s="37">
        <f t="shared" si="2"/>
        <v>80</v>
      </c>
      <c r="J23" s="37">
        <f t="shared" si="3"/>
        <v>3.75</v>
      </c>
      <c r="K23" s="38">
        <f t="shared" si="4"/>
        <v>83.75</v>
      </c>
      <c r="L23" s="39" t="s">
        <v>8</v>
      </c>
    </row>
    <row r="24" spans="1:13" ht="28.5" customHeight="1" x14ac:dyDescent="0.55000000000000004">
      <c r="A24" s="15">
        <v>12</v>
      </c>
      <c r="B24" s="11">
        <v>0.29166666666666669</v>
      </c>
      <c r="C24" s="11">
        <v>0.50624999999999998</v>
      </c>
      <c r="D24" s="11">
        <v>0.53472222222222221</v>
      </c>
      <c r="E24" s="11">
        <v>0.68819444444444444</v>
      </c>
      <c r="F24" s="34">
        <f t="shared" si="0"/>
        <v>0.36805555555555552</v>
      </c>
      <c r="G24" s="42"/>
      <c r="H24" s="36">
        <f t="shared" si="1"/>
        <v>0</v>
      </c>
      <c r="I24" s="37">
        <f t="shared" si="2"/>
        <v>80</v>
      </c>
      <c r="J24" s="37">
        <f t="shared" si="3"/>
        <v>0</v>
      </c>
      <c r="K24" s="38">
        <f t="shared" si="4"/>
        <v>80</v>
      </c>
      <c r="L24" s="43" t="s">
        <v>6</v>
      </c>
    </row>
    <row r="25" spans="1:13" ht="28.5" customHeight="1" x14ac:dyDescent="0.55000000000000004">
      <c r="A25" s="5">
        <v>13</v>
      </c>
      <c r="B25" s="11">
        <v>0.32430555555555557</v>
      </c>
      <c r="C25" s="11">
        <v>0.50138888888888888</v>
      </c>
      <c r="D25" s="11">
        <v>0.61041666666666672</v>
      </c>
      <c r="E25" s="11">
        <v>0.68819444444444444</v>
      </c>
      <c r="F25" s="34">
        <f t="shared" si="0"/>
        <v>0.25486111111111104</v>
      </c>
      <c r="G25" s="35"/>
      <c r="H25" s="36">
        <f t="shared" si="1"/>
        <v>0</v>
      </c>
      <c r="I25" s="37">
        <f t="shared" si="2"/>
        <v>61.17</v>
      </c>
      <c r="J25" s="37">
        <f t="shared" si="3"/>
        <v>0</v>
      </c>
      <c r="K25" s="38">
        <f t="shared" si="4"/>
        <v>61.17</v>
      </c>
      <c r="L25" s="41" t="s">
        <v>9</v>
      </c>
    </row>
    <row r="26" spans="1:13" ht="28.5" customHeight="1" x14ac:dyDescent="0.55000000000000004">
      <c r="A26" s="5">
        <v>14</v>
      </c>
      <c r="B26" s="11">
        <v>0.31180555555555556</v>
      </c>
      <c r="C26" s="11">
        <v>0.50208333333333333</v>
      </c>
      <c r="D26" s="45">
        <v>0.58402777777777781</v>
      </c>
      <c r="E26" s="45">
        <v>0.74444444444444446</v>
      </c>
      <c r="F26" s="34">
        <f t="shared" si="0"/>
        <v>0.35069444444444442</v>
      </c>
      <c r="G26" s="35"/>
      <c r="H26" s="36">
        <f t="shared" si="1"/>
        <v>1.7361111111111105E-2</v>
      </c>
      <c r="I26" s="37">
        <f t="shared" si="2"/>
        <v>80</v>
      </c>
      <c r="J26" s="37">
        <f t="shared" si="3"/>
        <v>6.25</v>
      </c>
      <c r="K26" s="38">
        <f t="shared" si="4"/>
        <v>86.25</v>
      </c>
      <c r="L26" s="39" t="s">
        <v>10</v>
      </c>
    </row>
    <row r="27" spans="1:13" ht="28.5" customHeight="1" x14ac:dyDescent="0.55000000000000004">
      <c r="A27" s="5">
        <v>15</v>
      </c>
      <c r="B27" s="11">
        <v>0.28888888888888892</v>
      </c>
      <c r="C27" s="11">
        <v>0.5131944444444444</v>
      </c>
      <c r="D27" s="45">
        <v>0.61041666666666672</v>
      </c>
      <c r="E27" s="45">
        <v>0.71319444444444446</v>
      </c>
      <c r="F27" s="34">
        <f t="shared" si="0"/>
        <v>0.32708333333333323</v>
      </c>
      <c r="H27" s="36">
        <f t="shared" si="1"/>
        <v>0</v>
      </c>
      <c r="I27" s="37">
        <f t="shared" si="2"/>
        <v>78.5</v>
      </c>
      <c r="J27" s="37">
        <f t="shared" si="3"/>
        <v>0</v>
      </c>
      <c r="K27" s="38">
        <f t="shared" si="4"/>
        <v>78.5</v>
      </c>
      <c r="L27" s="41" t="s">
        <v>11</v>
      </c>
    </row>
    <row r="28" spans="1:13" ht="28.5" customHeight="1" x14ac:dyDescent="0.55000000000000004">
      <c r="A28" s="5">
        <v>16</v>
      </c>
      <c r="B28" s="11">
        <v>0.3298611111111111</v>
      </c>
      <c r="C28" s="11">
        <v>0.4993055555555555</v>
      </c>
      <c r="D28" s="11">
        <v>0.53472222222222221</v>
      </c>
      <c r="E28" s="11">
        <v>0.7090277777777777</v>
      </c>
      <c r="F28" s="34">
        <f t="shared" si="0"/>
        <v>0.34374999999999989</v>
      </c>
      <c r="H28" s="36">
        <f t="shared" si="1"/>
        <v>1.0416666666666574E-2</v>
      </c>
      <c r="I28" s="37">
        <f t="shared" si="2"/>
        <v>80</v>
      </c>
      <c r="J28" s="37">
        <f t="shared" si="3"/>
        <v>3.75</v>
      </c>
      <c r="K28" s="38">
        <f t="shared" si="4"/>
        <v>83.75</v>
      </c>
      <c r="L28" s="39" t="s">
        <v>12</v>
      </c>
    </row>
    <row r="29" spans="1:13" ht="28.5" customHeight="1" x14ac:dyDescent="0.55000000000000004">
      <c r="A29" s="15">
        <v>17</v>
      </c>
      <c r="B29" s="11">
        <v>0.29166666666666669</v>
      </c>
      <c r="C29" s="11">
        <v>0.50624999999999998</v>
      </c>
      <c r="D29" s="11">
        <v>0.53472222222222221</v>
      </c>
      <c r="E29" s="11">
        <v>0.68819444444444444</v>
      </c>
      <c r="F29" s="34">
        <f t="shared" si="0"/>
        <v>0.36805555555555552</v>
      </c>
      <c r="H29" s="36">
        <f t="shared" si="1"/>
        <v>3.472222222222221E-2</v>
      </c>
      <c r="I29" s="37">
        <f t="shared" si="2"/>
        <v>80</v>
      </c>
      <c r="J29" s="37">
        <f t="shared" si="3"/>
        <v>12.5</v>
      </c>
      <c r="K29" s="38">
        <f t="shared" si="4"/>
        <v>92.5</v>
      </c>
      <c r="L29" s="41" t="s">
        <v>13</v>
      </c>
    </row>
    <row r="30" spans="1:13" ht="28.5" customHeight="1" x14ac:dyDescent="0.55000000000000004">
      <c r="A30" s="5">
        <v>18</v>
      </c>
      <c r="B30" s="11">
        <v>0.32430555555555557</v>
      </c>
      <c r="C30" s="11">
        <v>0.50138888888888888</v>
      </c>
      <c r="D30" s="11">
        <v>0.61041666666666672</v>
      </c>
      <c r="E30" s="11">
        <v>0.68819444444444444</v>
      </c>
      <c r="F30" s="34">
        <f t="shared" si="0"/>
        <v>0.25486111111111104</v>
      </c>
      <c r="H30" s="36">
        <f t="shared" si="1"/>
        <v>0</v>
      </c>
      <c r="I30" s="37">
        <f t="shared" si="2"/>
        <v>61.17</v>
      </c>
      <c r="J30" s="37">
        <f t="shared" si="3"/>
        <v>0</v>
      </c>
      <c r="K30" s="38">
        <f t="shared" si="4"/>
        <v>61.17</v>
      </c>
      <c r="L30" s="39" t="s">
        <v>8</v>
      </c>
    </row>
    <row r="31" spans="1:13" ht="28.5" customHeight="1" x14ac:dyDescent="0.55000000000000004">
      <c r="A31" s="5">
        <v>19</v>
      </c>
      <c r="B31" s="11">
        <v>0.31180555555555556</v>
      </c>
      <c r="C31" s="11">
        <v>0.50208333333333333</v>
      </c>
      <c r="D31" s="45">
        <v>0.58402777777777781</v>
      </c>
      <c r="E31" s="45">
        <v>0.74444444444444446</v>
      </c>
      <c r="F31" s="34">
        <f t="shared" si="0"/>
        <v>0.35069444444444442</v>
      </c>
      <c r="G31" s="42"/>
      <c r="H31" s="36">
        <f t="shared" si="1"/>
        <v>0</v>
      </c>
      <c r="I31" s="37">
        <f t="shared" si="2"/>
        <v>80</v>
      </c>
      <c r="J31" s="37">
        <f t="shared" si="3"/>
        <v>0</v>
      </c>
      <c r="K31" s="38">
        <f t="shared" si="4"/>
        <v>80</v>
      </c>
      <c r="L31" s="43" t="s">
        <v>6</v>
      </c>
    </row>
    <row r="32" spans="1:13" ht="28.5" customHeight="1" x14ac:dyDescent="0.55000000000000004">
      <c r="A32" s="5">
        <v>20</v>
      </c>
      <c r="B32" s="11">
        <v>0.28888888888888892</v>
      </c>
      <c r="C32" s="11">
        <v>0.5131944444444444</v>
      </c>
      <c r="D32" s="45">
        <v>0.61041666666666672</v>
      </c>
      <c r="E32" s="45">
        <v>0.71319444444444446</v>
      </c>
      <c r="F32" s="34">
        <f t="shared" si="0"/>
        <v>0.32708333333333323</v>
      </c>
      <c r="G32" s="35"/>
      <c r="H32" s="36">
        <f t="shared" si="1"/>
        <v>0</v>
      </c>
      <c r="I32" s="37">
        <f t="shared" si="2"/>
        <v>78.5</v>
      </c>
      <c r="J32" s="37">
        <f t="shared" si="3"/>
        <v>0</v>
      </c>
      <c r="K32" s="38">
        <f t="shared" si="4"/>
        <v>78.5</v>
      </c>
      <c r="L32" s="41" t="s">
        <v>9</v>
      </c>
    </row>
    <row r="33" spans="1:12" ht="28.5" customHeight="1" x14ac:dyDescent="0.55000000000000004">
      <c r="A33" s="5">
        <v>21</v>
      </c>
      <c r="B33" s="11">
        <v>0.31180555555555556</v>
      </c>
      <c r="C33" s="11">
        <v>0.50208333333333333</v>
      </c>
      <c r="D33" s="45">
        <v>0.58402777777777781</v>
      </c>
      <c r="E33" s="45">
        <v>0.74444444444444446</v>
      </c>
      <c r="F33" s="34">
        <f t="shared" si="0"/>
        <v>0.35069444444444442</v>
      </c>
      <c r="H33" s="36">
        <f t="shared" si="1"/>
        <v>1.7361111111111105E-2</v>
      </c>
      <c r="I33" s="37">
        <f t="shared" si="2"/>
        <v>80</v>
      </c>
      <c r="J33" s="37">
        <f t="shared" si="3"/>
        <v>6.25</v>
      </c>
      <c r="K33" s="38">
        <f t="shared" si="4"/>
        <v>86.25</v>
      </c>
      <c r="L33" s="39" t="s">
        <v>10</v>
      </c>
    </row>
    <row r="34" spans="1:12" ht="28.5" customHeight="1" x14ac:dyDescent="0.55000000000000004">
      <c r="A34" s="15">
        <v>22</v>
      </c>
      <c r="B34" s="11">
        <v>0.28888888888888892</v>
      </c>
      <c r="C34" s="11">
        <v>0.5131944444444444</v>
      </c>
      <c r="D34" s="45">
        <v>0.61041666666666672</v>
      </c>
      <c r="E34" s="45">
        <v>0.71319444444444446</v>
      </c>
      <c r="F34" s="34">
        <f t="shared" si="0"/>
        <v>0.32708333333333323</v>
      </c>
      <c r="H34" s="36">
        <f t="shared" si="1"/>
        <v>0</v>
      </c>
      <c r="I34" s="37">
        <f t="shared" si="2"/>
        <v>78.5</v>
      </c>
      <c r="J34" s="37">
        <f t="shared" si="3"/>
        <v>0</v>
      </c>
      <c r="K34" s="38">
        <f t="shared" si="4"/>
        <v>78.5</v>
      </c>
      <c r="L34" s="41" t="s">
        <v>11</v>
      </c>
    </row>
    <row r="35" spans="1:12" ht="28.5" customHeight="1" x14ac:dyDescent="0.55000000000000004">
      <c r="A35" s="5">
        <v>23</v>
      </c>
      <c r="B35" s="11">
        <v>0.3298611111111111</v>
      </c>
      <c r="C35" s="11">
        <v>0.4993055555555555</v>
      </c>
      <c r="D35" s="11">
        <v>0.53472222222222221</v>
      </c>
      <c r="E35" s="11">
        <v>0.7090277777777777</v>
      </c>
      <c r="F35" s="34">
        <f t="shared" si="0"/>
        <v>0.34374999999999989</v>
      </c>
      <c r="H35" s="36">
        <f t="shared" si="1"/>
        <v>1.0416666666666574E-2</v>
      </c>
      <c r="I35" s="37">
        <f t="shared" si="2"/>
        <v>80</v>
      </c>
      <c r="J35" s="37">
        <f t="shared" si="3"/>
        <v>3.75</v>
      </c>
      <c r="K35" s="38">
        <f t="shared" si="4"/>
        <v>83.75</v>
      </c>
      <c r="L35" s="39" t="s">
        <v>12</v>
      </c>
    </row>
    <row r="36" spans="1:12" ht="28.5" customHeight="1" x14ac:dyDescent="0.55000000000000004">
      <c r="A36" s="5">
        <v>24</v>
      </c>
      <c r="B36" s="11">
        <v>0.29166666666666669</v>
      </c>
      <c r="C36" s="11">
        <v>0.50624999999999998</v>
      </c>
      <c r="D36" s="11">
        <v>0.53472222222222221</v>
      </c>
      <c r="E36" s="11">
        <v>0.68819444444444444</v>
      </c>
      <c r="F36" s="34">
        <f t="shared" si="0"/>
        <v>0.36805555555555552</v>
      </c>
      <c r="H36" s="36">
        <f t="shared" si="1"/>
        <v>3.472222222222221E-2</v>
      </c>
      <c r="I36" s="37">
        <f t="shared" si="2"/>
        <v>80</v>
      </c>
      <c r="J36" s="37">
        <f t="shared" si="3"/>
        <v>12.5</v>
      </c>
      <c r="K36" s="38">
        <f t="shared" si="4"/>
        <v>92.5</v>
      </c>
      <c r="L36" s="41" t="s">
        <v>13</v>
      </c>
    </row>
    <row r="37" spans="1:12" ht="28.5" customHeight="1" thickBot="1" x14ac:dyDescent="0.6">
      <c r="A37" s="12">
        <v>25</v>
      </c>
      <c r="B37" s="49">
        <v>0.32430555555555557</v>
      </c>
      <c r="C37" s="49">
        <v>0.50138888888888888</v>
      </c>
      <c r="D37" s="49">
        <v>0.61041666666666672</v>
      </c>
      <c r="E37" s="49">
        <v>0.68819444444444444</v>
      </c>
      <c r="F37" s="34">
        <f t="shared" si="0"/>
        <v>0.25486111111111104</v>
      </c>
      <c r="H37" s="46">
        <f t="shared" si="1"/>
        <v>0</v>
      </c>
      <c r="I37" s="47">
        <f t="shared" si="2"/>
        <v>61.17</v>
      </c>
      <c r="J37" s="47">
        <f t="shared" si="3"/>
        <v>0</v>
      </c>
      <c r="K37" s="48">
        <f t="shared" si="4"/>
        <v>61.17</v>
      </c>
      <c r="L37" s="39" t="s">
        <v>8</v>
      </c>
    </row>
    <row r="38" spans="1:12" ht="42" customHeight="1" thickBot="1" x14ac:dyDescent="0.4">
      <c r="A38" s="50" t="s">
        <v>15</v>
      </c>
      <c r="B38" s="51"/>
      <c r="C38" s="51"/>
      <c r="D38" s="51"/>
      <c r="E38" s="52"/>
      <c r="F38" s="22">
        <f>SUM(F6:F37)</f>
        <v>10.215277777777777</v>
      </c>
      <c r="G38" s="23"/>
      <c r="H38" s="24">
        <f>SUM(H6:H37)</f>
        <v>0.61319444444444426</v>
      </c>
      <c r="I38" s="61">
        <f>SUM(I6:I37)</f>
        <v>2292.0300000000002</v>
      </c>
      <c r="J38" s="61">
        <f>SUM(J6:J37)</f>
        <v>220.75</v>
      </c>
      <c r="K38" s="62">
        <f>SUM(K6:K37)</f>
        <v>2512.7800000000002</v>
      </c>
    </row>
    <row r="39" spans="1:12" ht="28.5" customHeight="1" x14ac:dyDescent="0.35">
      <c r="I39" s="28"/>
      <c r="J39" s="28"/>
    </row>
    <row r="40" spans="1:12" ht="28.5" customHeight="1" x14ac:dyDescent="0.35">
      <c r="B40" s="58" t="s">
        <v>7</v>
      </c>
      <c r="C40" s="58"/>
      <c r="F40" s="26"/>
      <c r="G40" s="26"/>
      <c r="H40" s="59"/>
      <c r="I40" s="10"/>
      <c r="J40" s="10"/>
    </row>
    <row r="41" spans="1:12" ht="28.5" customHeight="1" x14ac:dyDescent="0.35">
      <c r="B41" s="63">
        <f>H38</f>
        <v>0.61319444444444426</v>
      </c>
      <c r="C41" s="55"/>
      <c r="I41" s="28"/>
      <c r="J41" s="60"/>
    </row>
    <row r="42" spans="1:12" ht="28.5" customHeight="1" x14ac:dyDescent="0.35">
      <c r="I42" s="28"/>
      <c r="J42" s="28"/>
    </row>
    <row r="43" spans="1:12" ht="28.5" customHeight="1" x14ac:dyDescent="0.35">
      <c r="I43" s="10"/>
      <c r="J43" s="10"/>
    </row>
  </sheetData>
  <mergeCells count="4">
    <mergeCell ref="B41:C41"/>
    <mergeCell ref="B4:C4"/>
    <mergeCell ref="D4:E4"/>
    <mergeCell ref="B40:C40"/>
  </mergeCells>
  <conditionalFormatting sqref="H6:L37">
    <cfRule type="expression" dxfId="2" priority="4">
      <formula>$L6="Friday"</formula>
    </cfRule>
  </conditionalFormatting>
  <conditionalFormatting sqref="B6:F37">
    <cfRule type="expression" dxfId="1" priority="3">
      <formula>$L6="Friday"</formula>
    </cfRule>
  </conditionalFormatting>
  <conditionalFormatting sqref="F6:F37">
    <cfRule type="expression" dxfId="0" priority="2">
      <formula>$B6=""</formula>
    </cfRule>
  </conditionalFormatting>
  <dataValidations count="1">
    <dataValidation type="custom" allowBlank="1" showInputMessage="1" showErrorMessage="1" sqref="F6:K38">
      <formula1>CHAR(156)</formula1>
    </dataValidation>
  </dataValidations>
  <pageMargins left="0.51181102362204722" right="0.51181102362204722" top="0.35433070866141736" bottom="0.35433070866141736" header="0.31496062992125984" footer="0.31496062992125984"/>
  <pageSetup scale="4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Sh_time</vt:lpstr>
      <vt:lpstr>Sh_time!Print_Area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WorkShop-PC.2</dc:creator>
  <cp:lastModifiedBy>Salim _Mali</cp:lastModifiedBy>
  <cp:lastPrinted>2020-06-11T08:58:45Z</cp:lastPrinted>
  <dcterms:created xsi:type="dcterms:W3CDTF">2020-06-11T08:45:12Z</dcterms:created>
  <dcterms:modified xsi:type="dcterms:W3CDTF">2020-06-11T15:03:09Z</dcterms:modified>
</cp:coreProperties>
</file>