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70" windowHeight="11130" activeTab="1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I11" i="2" l="1"/>
  <c r="I12" i="2"/>
  <c r="I13" i="2"/>
  <c r="I14" i="2"/>
  <c r="I15" i="2"/>
  <c r="I7" i="2"/>
  <c r="I8" i="2"/>
  <c r="I9" i="2"/>
  <c r="I10" i="2"/>
  <c r="I6" i="2"/>
  <c r="K16" i="1"/>
  <c r="L7" i="2" l="1"/>
  <c r="N7" i="2" s="1"/>
  <c r="L10" i="2"/>
  <c r="N10" i="2" s="1"/>
  <c r="L9" i="2"/>
  <c r="N9" i="2" s="1"/>
  <c r="L8" i="2"/>
  <c r="N8" i="2" s="1"/>
  <c r="L6" i="2"/>
  <c r="N6" i="2" l="1"/>
  <c r="L16" i="1"/>
  <c r="H31" i="1"/>
  <c r="K13" i="1" s="1"/>
  <c r="L13" i="1" s="1"/>
  <c r="H28" i="1"/>
  <c r="H29" i="1"/>
  <c r="H30" i="1"/>
  <c r="H12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K12" i="1" l="1"/>
  <c r="L12" i="1" s="1"/>
  <c r="K15" i="1"/>
  <c r="L15" i="1" s="1"/>
  <c r="K14" i="1"/>
  <c r="L14" i="1" s="1"/>
  <c r="H14" i="1"/>
  <c r="H13" i="1"/>
  <c r="H6" i="1" l="1"/>
  <c r="H7" i="1"/>
  <c r="H8" i="1"/>
</calcChain>
</file>

<file path=xl/sharedStrings.xml><?xml version="1.0" encoding="utf-8"?>
<sst xmlns="http://schemas.openxmlformats.org/spreadsheetml/2006/main" count="251" uniqueCount="51">
  <si>
    <t xml:space="preserve">الاسم </t>
  </si>
  <si>
    <t>A</t>
  </si>
  <si>
    <t>B</t>
  </si>
  <si>
    <t>C</t>
  </si>
  <si>
    <t>D</t>
  </si>
  <si>
    <t>علي 1</t>
  </si>
  <si>
    <t>علي 2</t>
  </si>
  <si>
    <t>علي 3</t>
  </si>
  <si>
    <t>نتيجة</t>
  </si>
  <si>
    <t>الاخيارات</t>
  </si>
  <si>
    <t>معاير ثابت</t>
  </si>
  <si>
    <t>دالة تستخرج الرقم الموافق لنتيجة مثال نتيجة D  = 4</t>
  </si>
  <si>
    <t>رقم  الاختيار</t>
  </si>
  <si>
    <t>a</t>
  </si>
  <si>
    <t>طابق 1</t>
  </si>
  <si>
    <t>طابق 2</t>
  </si>
  <si>
    <t>طابق 3</t>
  </si>
  <si>
    <t>طابق 4</t>
  </si>
  <si>
    <t>علي 4</t>
  </si>
  <si>
    <t>علي 5</t>
  </si>
  <si>
    <t>علي 6</t>
  </si>
  <si>
    <t>علي 7</t>
  </si>
  <si>
    <t>علي 8</t>
  </si>
  <si>
    <t>علي 9</t>
  </si>
  <si>
    <t>علي 10</t>
  </si>
  <si>
    <t>علي 11</t>
  </si>
  <si>
    <t>علي 12</t>
  </si>
  <si>
    <t>علي 13</t>
  </si>
  <si>
    <t>علي 14</t>
  </si>
  <si>
    <t>علي 15</t>
  </si>
  <si>
    <t>علي 16</t>
  </si>
  <si>
    <t>علي 17</t>
  </si>
  <si>
    <t>علي 18</t>
  </si>
  <si>
    <t>علي 19</t>
  </si>
  <si>
    <t>علي 20</t>
  </si>
  <si>
    <t>-</t>
  </si>
  <si>
    <t>طب</t>
  </si>
  <si>
    <t>صيدلة</t>
  </si>
  <si>
    <t>هندسة</t>
  </si>
  <si>
    <t>بترول</t>
  </si>
  <si>
    <t>قرار اللجنة</t>
  </si>
  <si>
    <t>رغبة</t>
  </si>
  <si>
    <t>لم تلبى أيت رغبة</t>
  </si>
  <si>
    <t xml:space="preserve">رقم  الرغبة </t>
  </si>
  <si>
    <t>نسبة الذين تحققت رغبتهم الثانية 2</t>
  </si>
  <si>
    <t>نسبة الذين تحققت رغبتهم الثالثة 3</t>
  </si>
  <si>
    <t>نسبة الذين تحققت رغبتهم الرابعة 4</t>
  </si>
  <si>
    <t>نسبة الذين لم تحقق و لا رغبة لهم -</t>
  </si>
  <si>
    <t>نسبة الذين تحققت رغبتهم الاولى 1</t>
  </si>
  <si>
    <t>تكرار</t>
  </si>
  <si>
    <t>تنسيق شرطي  بين خلية النتيجة  = رغبة  بنفس اللون  / كل تخصص بلون / طب و صيدلة و هندسة و  معهد البترول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</si>
</sst>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%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9" fontId="0" fillId="0" borderId="0" xfId="1" applyFont="1"/>
    <xf numFmtId="0" fontId="0" fillId="0" borderId="0" xfId="0" applyBorder="1" applyAlignment="1">
      <alignment horizontal="center"/>
    </xf>
    <xf numFmtId="164" fontId="3" fillId="0" borderId="1" xfId="1" applyNumberFormat="1" applyFont="1" applyBorder="1" applyAlignment="1">
      <alignment horizontal="center" vertical="center" readingOrder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24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31"/>
  <sheetViews>
    <sheetView rightToLeft="1" workbookViewId="0">
      <selection activeCell="H12" sqref="H12"/>
    </sheetView>
  </sheetViews>
  <sheetFormatPr defaultRowHeight="15" x14ac:dyDescent="0.25"/>
  <cols>
    <col min="2" max="2" width="12.5703125" customWidth="1"/>
    <col min="3" max="3" width="10.140625" bestFit="1" customWidth="1"/>
    <col min="4" max="4" width="12.7109375" bestFit="1" customWidth="1"/>
    <col min="5" max="5" width="11.28515625" bestFit="1" customWidth="1"/>
    <col min="6" max="6" width="11.85546875" customWidth="1"/>
    <col min="8" max="8" width="10.7109375" customWidth="1"/>
  </cols>
  <sheetData>
    <row r="4" spans="2:14" ht="15.75" x14ac:dyDescent="0.25">
      <c r="B4" s="3"/>
      <c r="C4" s="18" t="s">
        <v>9</v>
      </c>
      <c r="D4" s="18"/>
      <c r="E4" s="18"/>
      <c r="F4" s="18"/>
      <c r="G4" s="9"/>
      <c r="H4" s="19" t="s">
        <v>11</v>
      </c>
      <c r="I4" s="19"/>
      <c r="J4" s="19"/>
      <c r="K4" s="19"/>
      <c r="L4" s="19"/>
      <c r="M4" s="20" t="s">
        <v>10</v>
      </c>
      <c r="N4" s="20"/>
    </row>
    <row r="5" spans="2:14" ht="15.75" x14ac:dyDescent="0.25">
      <c r="B5" s="6" t="s">
        <v>0</v>
      </c>
      <c r="C5" s="5">
        <v>1</v>
      </c>
      <c r="D5" s="5">
        <v>2</v>
      </c>
      <c r="E5" s="5">
        <v>3</v>
      </c>
      <c r="F5" s="5">
        <v>4</v>
      </c>
      <c r="G5" s="2" t="s">
        <v>8</v>
      </c>
      <c r="H5" s="1" t="s">
        <v>12</v>
      </c>
      <c r="M5" s="5">
        <v>1</v>
      </c>
      <c r="N5" s="13" t="s">
        <v>1</v>
      </c>
    </row>
    <row r="6" spans="2:14" ht="18.75" x14ac:dyDescent="0.3">
      <c r="B6" s="7" t="s">
        <v>5</v>
      </c>
      <c r="C6" s="4" t="s">
        <v>1</v>
      </c>
      <c r="D6" s="4" t="s">
        <v>2</v>
      </c>
      <c r="E6" s="4" t="s">
        <v>3</v>
      </c>
      <c r="F6" s="4" t="s">
        <v>4</v>
      </c>
      <c r="G6" s="8" t="s">
        <v>13</v>
      </c>
      <c r="H6" s="11">
        <f>IFERROR(INDEX($M$5:$M$8,MATCH($G6,$N$5:$N$8,0)),"")</f>
        <v>1</v>
      </c>
      <c r="M6" s="5">
        <v>2</v>
      </c>
      <c r="N6" s="13" t="s">
        <v>2</v>
      </c>
    </row>
    <row r="7" spans="2:14" ht="18.75" x14ac:dyDescent="0.3">
      <c r="B7" s="7" t="s">
        <v>6</v>
      </c>
      <c r="C7" s="4" t="s">
        <v>1</v>
      </c>
      <c r="D7" s="4" t="s">
        <v>2</v>
      </c>
      <c r="E7" s="4" t="s">
        <v>3</v>
      </c>
      <c r="F7" s="4" t="s">
        <v>4</v>
      </c>
      <c r="G7" s="1" t="s">
        <v>3</v>
      </c>
      <c r="H7" s="11">
        <f t="shared" ref="H7:H8" si="0">IFERROR(INDEX($M$5:$M$8,MATCH($G7,$N$5:$N$8,0)),"")</f>
        <v>3</v>
      </c>
      <c r="M7" s="5">
        <v>3</v>
      </c>
      <c r="N7" s="13" t="s">
        <v>3</v>
      </c>
    </row>
    <row r="8" spans="2:14" ht="18.75" x14ac:dyDescent="0.3">
      <c r="B8" s="7" t="s">
        <v>7</v>
      </c>
      <c r="C8" s="4" t="s">
        <v>1</v>
      </c>
      <c r="D8" s="4" t="s">
        <v>2</v>
      </c>
      <c r="E8" s="4" t="s">
        <v>3</v>
      </c>
      <c r="F8" s="4" t="s">
        <v>4</v>
      </c>
      <c r="G8" s="1" t="s">
        <v>1</v>
      </c>
      <c r="H8" s="11">
        <f t="shared" si="0"/>
        <v>1</v>
      </c>
      <c r="M8" s="5">
        <v>4</v>
      </c>
      <c r="N8" s="13" t="s">
        <v>4</v>
      </c>
    </row>
    <row r="11" spans="2:14" ht="15.75" x14ac:dyDescent="0.25">
      <c r="B11" s="6" t="s">
        <v>0</v>
      </c>
      <c r="C11" s="10">
        <v>1</v>
      </c>
      <c r="D11" s="10">
        <v>2</v>
      </c>
      <c r="E11" s="10">
        <v>3</v>
      </c>
      <c r="F11" s="10">
        <v>4</v>
      </c>
      <c r="G11" s="2" t="s">
        <v>8</v>
      </c>
      <c r="H11" s="1" t="s">
        <v>12</v>
      </c>
      <c r="J11" s="20" t="s">
        <v>10</v>
      </c>
      <c r="K11" s="20"/>
    </row>
    <row r="12" spans="2:14" ht="18.75" x14ac:dyDescent="0.3">
      <c r="B12" s="7" t="s">
        <v>5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16</v>
      </c>
      <c r="H12" s="11">
        <f>IFERROR(INDEX($C$11:$F$11,MATCH($G12,$C12:$F12,0)),"")</f>
        <v>3</v>
      </c>
      <c r="J12" s="12">
        <v>1</v>
      </c>
      <c r="K12" s="13">
        <f>COUNTIF($H$12:$H$31,J12)</f>
        <v>5</v>
      </c>
      <c r="L12" s="15">
        <f>K12*100/20</f>
        <v>25</v>
      </c>
    </row>
    <row r="13" spans="2:14" ht="18.75" x14ac:dyDescent="0.3">
      <c r="B13" s="7" t="s">
        <v>6</v>
      </c>
      <c r="C13" s="4" t="s">
        <v>14</v>
      </c>
      <c r="D13" s="4" t="s">
        <v>15</v>
      </c>
      <c r="E13" s="4" t="s">
        <v>16</v>
      </c>
      <c r="F13" s="4" t="s">
        <v>17</v>
      </c>
      <c r="G13" s="8" t="s">
        <v>17</v>
      </c>
      <c r="H13" s="11">
        <f t="shared" ref="H13:H31" si="1">IFERROR(INDEX($C$11:$F$11,MATCH($G13,$C13:$F13,0)),"")</f>
        <v>4</v>
      </c>
      <c r="J13" s="12">
        <v>2</v>
      </c>
      <c r="K13" s="13">
        <f t="shared" ref="K13:K15" si="2">COUNTIF($H$12:$H$31,J13)</f>
        <v>6</v>
      </c>
      <c r="L13" s="15">
        <f t="shared" ref="L13:L16" si="3">K13*100/20</f>
        <v>30</v>
      </c>
    </row>
    <row r="14" spans="2:14" ht="18.75" x14ac:dyDescent="0.3">
      <c r="B14" s="7" t="s">
        <v>7</v>
      </c>
      <c r="C14" s="4" t="s">
        <v>14</v>
      </c>
      <c r="D14" s="4" t="s">
        <v>15</v>
      </c>
      <c r="E14" s="4" t="s">
        <v>16</v>
      </c>
      <c r="F14" s="4" t="s">
        <v>17</v>
      </c>
      <c r="G14" s="8" t="s">
        <v>14</v>
      </c>
      <c r="H14" s="11">
        <f t="shared" si="1"/>
        <v>1</v>
      </c>
      <c r="J14" s="12">
        <v>3</v>
      </c>
      <c r="K14" s="13">
        <f t="shared" si="2"/>
        <v>5</v>
      </c>
      <c r="L14" s="15">
        <f t="shared" si="3"/>
        <v>25</v>
      </c>
    </row>
    <row r="15" spans="2:14" ht="18.75" x14ac:dyDescent="0.3">
      <c r="B15" s="7" t="s">
        <v>18</v>
      </c>
      <c r="C15" s="4" t="s">
        <v>14</v>
      </c>
      <c r="D15" s="4" t="s">
        <v>15</v>
      </c>
      <c r="E15" s="4" t="s">
        <v>16</v>
      </c>
      <c r="F15" s="4" t="s">
        <v>17</v>
      </c>
      <c r="G15" s="8" t="s">
        <v>14</v>
      </c>
      <c r="H15" s="11">
        <f t="shared" si="1"/>
        <v>1</v>
      </c>
      <c r="J15" s="12">
        <v>4</v>
      </c>
      <c r="K15" s="13">
        <f t="shared" si="2"/>
        <v>3</v>
      </c>
      <c r="L15" s="15">
        <f t="shared" si="3"/>
        <v>15</v>
      </c>
    </row>
    <row r="16" spans="2:14" ht="18.75" x14ac:dyDescent="0.3">
      <c r="B16" s="7" t="s">
        <v>19</v>
      </c>
      <c r="C16" s="4" t="s">
        <v>14</v>
      </c>
      <c r="D16" s="4" t="s">
        <v>15</v>
      </c>
      <c r="E16" s="4" t="s">
        <v>16</v>
      </c>
      <c r="F16" s="4" t="s">
        <v>17</v>
      </c>
      <c r="G16" s="8" t="s">
        <v>16</v>
      </c>
      <c r="H16" s="11">
        <f t="shared" si="1"/>
        <v>3</v>
      </c>
      <c r="J16" s="12"/>
      <c r="K16" s="13" t="b">
        <f>OR(COUNTBLANK($H$12:$H$31),COUNTIF($H$12:$H$31,J16))</f>
        <v>1</v>
      </c>
      <c r="L16" s="15">
        <f t="shared" si="3"/>
        <v>5</v>
      </c>
    </row>
    <row r="17" spans="2:8" ht="18.75" x14ac:dyDescent="0.3">
      <c r="B17" s="7" t="s">
        <v>20</v>
      </c>
      <c r="C17" s="4" t="s">
        <v>14</v>
      </c>
      <c r="D17" s="4" t="s">
        <v>15</v>
      </c>
      <c r="E17" s="4" t="s">
        <v>16</v>
      </c>
      <c r="F17" s="4" t="s">
        <v>17</v>
      </c>
      <c r="G17" s="4" t="s">
        <v>15</v>
      </c>
      <c r="H17" s="11">
        <f t="shared" si="1"/>
        <v>2</v>
      </c>
    </row>
    <row r="18" spans="2:8" ht="18.75" x14ac:dyDescent="0.3">
      <c r="B18" s="7" t="s">
        <v>21</v>
      </c>
      <c r="C18" s="4" t="s">
        <v>14</v>
      </c>
      <c r="D18" s="4" t="s">
        <v>15</v>
      </c>
      <c r="E18" s="4" t="s">
        <v>16</v>
      </c>
      <c r="F18" s="4" t="s">
        <v>17</v>
      </c>
      <c r="G18" s="4" t="s">
        <v>15</v>
      </c>
      <c r="H18" s="11">
        <f t="shared" si="1"/>
        <v>2</v>
      </c>
    </row>
    <row r="19" spans="2:8" ht="18.75" x14ac:dyDescent="0.3">
      <c r="B19" s="7" t="s">
        <v>22</v>
      </c>
      <c r="C19" s="4" t="s">
        <v>14</v>
      </c>
      <c r="D19" s="4" t="s">
        <v>15</v>
      </c>
      <c r="E19" s="4" t="s">
        <v>16</v>
      </c>
      <c r="F19" s="4" t="s">
        <v>17</v>
      </c>
      <c r="G19" s="4" t="s">
        <v>15</v>
      </c>
      <c r="H19" s="11">
        <f t="shared" si="1"/>
        <v>2</v>
      </c>
    </row>
    <row r="20" spans="2:8" ht="18.75" x14ac:dyDescent="0.3">
      <c r="B20" s="7" t="s">
        <v>23</v>
      </c>
      <c r="C20" s="4" t="s">
        <v>14</v>
      </c>
      <c r="D20" s="4" t="s">
        <v>15</v>
      </c>
      <c r="E20" s="4" t="s">
        <v>16</v>
      </c>
      <c r="F20" s="4" t="s">
        <v>17</v>
      </c>
      <c r="G20" s="4" t="s">
        <v>15</v>
      </c>
      <c r="H20" s="11">
        <f t="shared" si="1"/>
        <v>2</v>
      </c>
    </row>
    <row r="21" spans="2:8" ht="18.75" x14ac:dyDescent="0.3">
      <c r="B21" s="7" t="s">
        <v>24</v>
      </c>
      <c r="C21" s="4" t="s">
        <v>14</v>
      </c>
      <c r="D21" s="4" t="s">
        <v>15</v>
      </c>
      <c r="E21" s="4" t="s">
        <v>16</v>
      </c>
      <c r="F21" s="4" t="s">
        <v>17</v>
      </c>
      <c r="G21" s="4" t="s">
        <v>16</v>
      </c>
      <c r="H21" s="11">
        <f t="shared" si="1"/>
        <v>3</v>
      </c>
    </row>
    <row r="22" spans="2:8" ht="18.75" x14ac:dyDescent="0.3">
      <c r="B22" s="7" t="s">
        <v>25</v>
      </c>
      <c r="C22" s="4" t="s">
        <v>14</v>
      </c>
      <c r="D22" s="4" t="s">
        <v>15</v>
      </c>
      <c r="E22" s="4" t="s">
        <v>16</v>
      </c>
      <c r="F22" s="4" t="s">
        <v>17</v>
      </c>
      <c r="G22" s="4" t="s">
        <v>16</v>
      </c>
      <c r="H22" s="11">
        <f t="shared" si="1"/>
        <v>3</v>
      </c>
    </row>
    <row r="23" spans="2:8" ht="18.75" x14ac:dyDescent="0.3">
      <c r="B23" s="7" t="s">
        <v>26</v>
      </c>
      <c r="C23" s="4" t="s">
        <v>14</v>
      </c>
      <c r="D23" s="4" t="s">
        <v>15</v>
      </c>
      <c r="E23" s="4" t="s">
        <v>16</v>
      </c>
      <c r="F23" s="4" t="s">
        <v>17</v>
      </c>
      <c r="G23" s="4" t="s">
        <v>15</v>
      </c>
      <c r="H23" s="11">
        <f t="shared" si="1"/>
        <v>2</v>
      </c>
    </row>
    <row r="24" spans="2:8" ht="18.75" x14ac:dyDescent="0.3">
      <c r="B24" s="7" t="s">
        <v>27</v>
      </c>
      <c r="C24" s="4" t="s">
        <v>14</v>
      </c>
      <c r="D24" s="4" t="s">
        <v>15</v>
      </c>
      <c r="E24" s="4" t="s">
        <v>16</v>
      </c>
      <c r="F24" s="4" t="s">
        <v>17</v>
      </c>
      <c r="G24" s="4" t="s">
        <v>14</v>
      </c>
      <c r="H24" s="11">
        <f t="shared" si="1"/>
        <v>1</v>
      </c>
    </row>
    <row r="25" spans="2:8" ht="18.75" x14ac:dyDescent="0.3">
      <c r="B25" s="7" t="s">
        <v>28</v>
      </c>
      <c r="C25" s="4" t="s">
        <v>14</v>
      </c>
      <c r="D25" s="4" t="s">
        <v>15</v>
      </c>
      <c r="E25" s="4" t="s">
        <v>16</v>
      </c>
      <c r="F25" s="4" t="s">
        <v>17</v>
      </c>
      <c r="G25" s="4" t="s">
        <v>16</v>
      </c>
      <c r="H25" s="11">
        <f t="shared" si="1"/>
        <v>3</v>
      </c>
    </row>
    <row r="26" spans="2:8" ht="18.75" x14ac:dyDescent="0.3">
      <c r="B26" s="7" t="s">
        <v>29</v>
      </c>
      <c r="C26" s="4" t="s">
        <v>14</v>
      </c>
      <c r="D26" s="4" t="s">
        <v>15</v>
      </c>
      <c r="E26" s="4" t="s">
        <v>16</v>
      </c>
      <c r="F26" s="4" t="s">
        <v>17</v>
      </c>
      <c r="G26" s="4" t="s">
        <v>17</v>
      </c>
      <c r="H26" s="11">
        <f t="shared" si="1"/>
        <v>4</v>
      </c>
    </row>
    <row r="27" spans="2:8" ht="18.75" x14ac:dyDescent="0.3">
      <c r="B27" s="7" t="s">
        <v>30</v>
      </c>
      <c r="C27" s="4" t="s">
        <v>14</v>
      </c>
      <c r="D27" s="4" t="s">
        <v>15</v>
      </c>
      <c r="E27" s="4" t="s">
        <v>16</v>
      </c>
      <c r="F27" s="4" t="s">
        <v>17</v>
      </c>
      <c r="G27" s="4" t="s">
        <v>15</v>
      </c>
      <c r="H27" s="11">
        <f t="shared" si="1"/>
        <v>2</v>
      </c>
    </row>
    <row r="28" spans="2:8" ht="18.75" x14ac:dyDescent="0.3">
      <c r="B28" s="7" t="s">
        <v>31</v>
      </c>
      <c r="C28" s="4" t="s">
        <v>14</v>
      </c>
      <c r="D28" s="4" t="s">
        <v>15</v>
      </c>
      <c r="E28" s="4" t="s">
        <v>16</v>
      </c>
      <c r="F28" s="4" t="s">
        <v>17</v>
      </c>
      <c r="G28" s="4" t="s">
        <v>17</v>
      </c>
      <c r="H28" s="11">
        <f t="shared" si="1"/>
        <v>4</v>
      </c>
    </row>
    <row r="29" spans="2:8" ht="18.75" x14ac:dyDescent="0.3">
      <c r="B29" s="7" t="s">
        <v>32</v>
      </c>
      <c r="C29" s="4" t="s">
        <v>14</v>
      </c>
      <c r="D29" s="4" t="s">
        <v>15</v>
      </c>
      <c r="E29" s="4" t="s">
        <v>16</v>
      </c>
      <c r="F29" s="4" t="s">
        <v>17</v>
      </c>
      <c r="G29" s="4" t="s">
        <v>14</v>
      </c>
      <c r="H29" s="11">
        <f t="shared" si="1"/>
        <v>1</v>
      </c>
    </row>
    <row r="30" spans="2:8" ht="18.75" x14ac:dyDescent="0.3">
      <c r="B30" s="7" t="s">
        <v>33</v>
      </c>
      <c r="C30" s="4" t="s">
        <v>14</v>
      </c>
      <c r="D30" s="4" t="s">
        <v>15</v>
      </c>
      <c r="E30" s="4" t="s">
        <v>16</v>
      </c>
      <c r="F30" s="4" t="s">
        <v>17</v>
      </c>
      <c r="G30" s="4" t="s">
        <v>14</v>
      </c>
      <c r="H30" s="11">
        <f t="shared" si="1"/>
        <v>1</v>
      </c>
    </row>
    <row r="31" spans="2:8" ht="18.75" x14ac:dyDescent="0.3">
      <c r="B31" s="7" t="s">
        <v>34</v>
      </c>
      <c r="C31" s="4" t="s">
        <v>14</v>
      </c>
      <c r="D31" s="4" t="s">
        <v>15</v>
      </c>
      <c r="E31" s="4" t="s">
        <v>16</v>
      </c>
      <c r="F31" s="4" t="s">
        <v>17</v>
      </c>
      <c r="G31" s="4" t="s">
        <v>35</v>
      </c>
      <c r="H31" s="11" t="str">
        <f t="shared" si="1"/>
        <v/>
      </c>
    </row>
  </sheetData>
  <mergeCells count="4">
    <mergeCell ref="C4:F4"/>
    <mergeCell ref="H4:L4"/>
    <mergeCell ref="M4:N4"/>
    <mergeCell ref="J11:K1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22"/>
  <sheetViews>
    <sheetView rightToLeft="1" tabSelected="1" workbookViewId="0">
      <selection activeCell="C18" sqref="C18:M18"/>
    </sheetView>
  </sheetViews>
  <sheetFormatPr defaultRowHeight="15" x14ac:dyDescent="0.25"/>
  <cols>
    <col min="7" max="7" width="16.28515625" customWidth="1"/>
    <col min="8" max="8" width="12.42578125" customWidth="1"/>
    <col min="9" max="9" width="12.28515625" customWidth="1"/>
    <col min="10" max="10" width="4.7109375" customWidth="1"/>
    <col min="11" max="12" width="9.7109375" customWidth="1"/>
    <col min="13" max="13" width="36.140625" customWidth="1"/>
  </cols>
  <sheetData>
    <row r="3" spans="2:17" x14ac:dyDescent="0.25">
      <c r="G3" s="29" t="s">
        <v>42</v>
      </c>
      <c r="H3" s="30" t="s">
        <v>40</v>
      </c>
    </row>
    <row r="4" spans="2:17" ht="15.75" x14ac:dyDescent="0.25">
      <c r="B4" s="17"/>
      <c r="C4" s="31" t="s">
        <v>41</v>
      </c>
      <c r="D4" s="31" t="s">
        <v>41</v>
      </c>
      <c r="E4" s="31" t="s">
        <v>41</v>
      </c>
      <c r="F4" s="31" t="s">
        <v>41</v>
      </c>
      <c r="G4" s="29"/>
      <c r="H4" s="30"/>
    </row>
    <row r="5" spans="2:17" ht="15.75" x14ac:dyDescent="0.25">
      <c r="B5" s="6" t="s">
        <v>0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4" t="s">
        <v>8</v>
      </c>
      <c r="I5" s="14" t="s">
        <v>43</v>
      </c>
      <c r="K5" s="27" t="s">
        <v>41</v>
      </c>
      <c r="L5" s="28" t="s">
        <v>49</v>
      </c>
      <c r="M5" s="22"/>
    </row>
    <row r="6" spans="2:17" ht="18.75" x14ac:dyDescent="0.3">
      <c r="B6" s="7" t="s">
        <v>5</v>
      </c>
      <c r="C6" s="16" t="s">
        <v>36</v>
      </c>
      <c r="D6" s="16" t="s">
        <v>37</v>
      </c>
      <c r="E6" s="16" t="s">
        <v>38</v>
      </c>
      <c r="F6" s="16" t="s">
        <v>39</v>
      </c>
      <c r="G6" s="16" t="s">
        <v>35</v>
      </c>
      <c r="H6" s="16" t="s">
        <v>37</v>
      </c>
      <c r="I6" s="11">
        <f>IFERROR(INDEX($C$5:$G$5,MATCH($H6,$C6:$G6,0)),"")</f>
        <v>2</v>
      </c>
      <c r="K6" s="25">
        <v>1</v>
      </c>
      <c r="L6" s="26">
        <f>COUNTIF($I$6:$I$15,K6)</f>
        <v>4</v>
      </c>
      <c r="M6" s="24" t="s">
        <v>48</v>
      </c>
      <c r="N6" s="23">
        <f>L6*100/1000</f>
        <v>0.4</v>
      </c>
    </row>
    <row r="7" spans="2:17" ht="18.75" x14ac:dyDescent="0.3">
      <c r="B7" s="7" t="s">
        <v>6</v>
      </c>
      <c r="C7" s="16" t="s">
        <v>37</v>
      </c>
      <c r="D7" s="16" t="s">
        <v>36</v>
      </c>
      <c r="E7" s="16" t="s">
        <v>39</v>
      </c>
      <c r="F7" s="16" t="s">
        <v>38</v>
      </c>
      <c r="G7" s="16" t="s">
        <v>35</v>
      </c>
      <c r="H7" s="16" t="s">
        <v>39</v>
      </c>
      <c r="I7" s="11">
        <f>IFERROR(INDEX($C$5:$G$5,MATCH($H7,$C7:$G7,0)),"")</f>
        <v>3</v>
      </c>
      <c r="K7" s="25">
        <v>2</v>
      </c>
      <c r="L7" s="26">
        <f t="shared" ref="L7:L10" si="0">COUNTIF($I$6:$I$15,K7)</f>
        <v>1</v>
      </c>
      <c r="M7" s="24" t="s">
        <v>44</v>
      </c>
      <c r="N7" s="23">
        <f t="shared" ref="N7:N10" si="1">L7*100/1000</f>
        <v>0.1</v>
      </c>
    </row>
    <row r="8" spans="2:17" ht="18.75" x14ac:dyDescent="0.3">
      <c r="B8" s="7" t="s">
        <v>7</v>
      </c>
      <c r="C8" s="16" t="s">
        <v>37</v>
      </c>
      <c r="D8" s="16" t="s">
        <v>36</v>
      </c>
      <c r="E8" s="16" t="s">
        <v>38</v>
      </c>
      <c r="F8" s="16" t="s">
        <v>39</v>
      </c>
      <c r="G8" s="16" t="s">
        <v>35</v>
      </c>
      <c r="H8" s="16" t="s">
        <v>39</v>
      </c>
      <c r="I8" s="11">
        <f>IFERROR(INDEX($C$5:$G$5,MATCH($H8,$C8:$G8,0)),"")</f>
        <v>4</v>
      </c>
      <c r="K8" s="25">
        <v>3</v>
      </c>
      <c r="L8" s="26">
        <f t="shared" si="0"/>
        <v>1</v>
      </c>
      <c r="M8" s="24" t="s">
        <v>45</v>
      </c>
      <c r="N8" s="23">
        <f t="shared" si="1"/>
        <v>0.1</v>
      </c>
    </row>
    <row r="9" spans="2:17" ht="18.75" x14ac:dyDescent="0.3">
      <c r="B9" s="7" t="s">
        <v>18</v>
      </c>
      <c r="C9" s="16" t="s">
        <v>38</v>
      </c>
      <c r="D9" s="16" t="s">
        <v>37</v>
      </c>
      <c r="E9" s="16" t="s">
        <v>36</v>
      </c>
      <c r="F9" s="16" t="s">
        <v>39</v>
      </c>
      <c r="G9" s="16" t="s">
        <v>35</v>
      </c>
      <c r="H9" s="16" t="s">
        <v>35</v>
      </c>
      <c r="I9" s="11">
        <f>IFERROR(INDEX($C$5:$G$5,MATCH($H9,$C9:$G9,0)),"")</f>
        <v>5</v>
      </c>
      <c r="K9" s="25">
        <v>4</v>
      </c>
      <c r="L9" s="26">
        <f t="shared" si="0"/>
        <v>3</v>
      </c>
      <c r="M9" s="24" t="s">
        <v>46</v>
      </c>
      <c r="N9" s="23">
        <f t="shared" si="1"/>
        <v>0.3</v>
      </c>
    </row>
    <row r="10" spans="2:17" ht="18.75" x14ac:dyDescent="0.3">
      <c r="B10" s="7" t="s">
        <v>19</v>
      </c>
      <c r="C10" s="16" t="s">
        <v>36</v>
      </c>
      <c r="D10" s="16" t="s">
        <v>37</v>
      </c>
      <c r="E10" s="16" t="s">
        <v>39</v>
      </c>
      <c r="F10" s="16" t="s">
        <v>38</v>
      </c>
      <c r="G10" s="16" t="s">
        <v>35</v>
      </c>
      <c r="H10" s="16" t="s">
        <v>36</v>
      </c>
      <c r="I10" s="11">
        <f>IFERROR(INDEX($C$5:$G$5,MATCH($H10,$C10:$G10,0)),"")</f>
        <v>1</v>
      </c>
      <c r="K10" s="25">
        <v>5</v>
      </c>
      <c r="L10" s="26">
        <f t="shared" si="0"/>
        <v>1</v>
      </c>
      <c r="M10" s="24" t="s">
        <v>47</v>
      </c>
      <c r="N10" s="23">
        <f t="shared" si="1"/>
        <v>0.1</v>
      </c>
    </row>
    <row r="11" spans="2:17" ht="18.75" x14ac:dyDescent="0.3">
      <c r="B11" s="7" t="s">
        <v>20</v>
      </c>
      <c r="C11" s="16" t="s">
        <v>36</v>
      </c>
      <c r="D11" s="16" t="s">
        <v>37</v>
      </c>
      <c r="E11" s="16" t="s">
        <v>39</v>
      </c>
      <c r="F11" s="16" t="s">
        <v>38</v>
      </c>
      <c r="G11" s="16" t="s">
        <v>35</v>
      </c>
      <c r="H11" s="16" t="s">
        <v>38</v>
      </c>
      <c r="I11" s="11">
        <f>IFERROR(INDEX($C$5:$G$5,MATCH($H11,$C11:$G11,0)),"")</f>
        <v>4</v>
      </c>
      <c r="L11" s="15"/>
      <c r="M11" s="15"/>
      <c r="N11" s="15"/>
    </row>
    <row r="12" spans="2:17" ht="18.75" x14ac:dyDescent="0.3">
      <c r="B12" s="7" t="s">
        <v>21</v>
      </c>
      <c r="C12" s="16" t="s">
        <v>36</v>
      </c>
      <c r="D12" s="16" t="s">
        <v>37</v>
      </c>
      <c r="E12" s="16" t="s">
        <v>39</v>
      </c>
      <c r="F12" s="16" t="s">
        <v>38</v>
      </c>
      <c r="G12" s="16" t="s">
        <v>35</v>
      </c>
      <c r="H12" s="16" t="s">
        <v>36</v>
      </c>
      <c r="I12" s="11">
        <f>IFERROR(INDEX($C$5:$G$5,MATCH($H12,$C12:$G12,0)),"")</f>
        <v>1</v>
      </c>
    </row>
    <row r="13" spans="2:17" ht="18.75" x14ac:dyDescent="0.3">
      <c r="B13" s="7" t="s">
        <v>22</v>
      </c>
      <c r="C13" s="16" t="s">
        <v>36</v>
      </c>
      <c r="D13" s="16" t="s">
        <v>37</v>
      </c>
      <c r="E13" s="16" t="s">
        <v>39</v>
      </c>
      <c r="F13" s="16" t="s">
        <v>38</v>
      </c>
      <c r="G13" s="16" t="s">
        <v>35</v>
      </c>
      <c r="H13" s="16" t="s">
        <v>36</v>
      </c>
      <c r="I13" s="11">
        <f>IFERROR(INDEX($C$5:$G$5,MATCH($H13,$C13:$G13,0)),"")</f>
        <v>1</v>
      </c>
      <c r="Q13" s="21"/>
    </row>
    <row r="14" spans="2:17" ht="18.75" x14ac:dyDescent="0.3">
      <c r="B14" s="7" t="s">
        <v>23</v>
      </c>
      <c r="C14" s="16" t="s">
        <v>36</v>
      </c>
      <c r="D14" s="16" t="s">
        <v>37</v>
      </c>
      <c r="E14" s="16" t="s">
        <v>39</v>
      </c>
      <c r="F14" s="16" t="s">
        <v>38</v>
      </c>
      <c r="G14" s="16" t="s">
        <v>35</v>
      </c>
      <c r="H14" s="16" t="s">
        <v>36</v>
      </c>
      <c r="I14" s="11">
        <f>IFERROR(INDEX($C$5:$G$5,MATCH($H14,$C14:$G14,0)),"")</f>
        <v>1</v>
      </c>
    </row>
    <row r="15" spans="2:17" ht="18.75" x14ac:dyDescent="0.3">
      <c r="B15" s="7" t="s">
        <v>24</v>
      </c>
      <c r="C15" s="16" t="s">
        <v>36</v>
      </c>
      <c r="D15" s="16" t="s">
        <v>37</v>
      </c>
      <c r="E15" s="16" t="s">
        <v>39</v>
      </c>
      <c r="F15" s="16" t="s">
        <v>38</v>
      </c>
      <c r="G15" s="16" t="s">
        <v>35</v>
      </c>
      <c r="H15" s="16" t="s">
        <v>38</v>
      </c>
      <c r="I15" s="11">
        <f>IFERROR(INDEX($C$5:$G$5,MATCH($H15,$C15:$G15,0)),"")</f>
        <v>4</v>
      </c>
    </row>
    <row r="18" spans="3:13" ht="18.75" x14ac:dyDescent="0.3">
      <c r="C18" s="34" t="s">
        <v>50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20" spans="3:13" ht="15.75" x14ac:dyDescent="0.25">
      <c r="C20" s="16" t="s">
        <v>36</v>
      </c>
      <c r="D20" s="32" t="s">
        <v>37</v>
      </c>
      <c r="E20" s="16" t="s">
        <v>38</v>
      </c>
      <c r="F20" s="16" t="s">
        <v>39</v>
      </c>
      <c r="G20" s="16" t="s">
        <v>35</v>
      </c>
      <c r="H20" s="32" t="s">
        <v>37</v>
      </c>
    </row>
    <row r="22" spans="3:13" ht="15.75" x14ac:dyDescent="0.25">
      <c r="C22" s="16" t="s">
        <v>37</v>
      </c>
      <c r="D22" s="16" t="s">
        <v>36</v>
      </c>
      <c r="E22" s="16" t="s">
        <v>38</v>
      </c>
      <c r="F22" s="33" t="s">
        <v>39</v>
      </c>
      <c r="G22" s="16" t="s">
        <v>35</v>
      </c>
      <c r="H22" s="33" t="s">
        <v>39</v>
      </c>
    </row>
  </sheetData>
  <mergeCells count="3">
    <mergeCell ref="H3:H4"/>
    <mergeCell ref="G3:G4"/>
    <mergeCell ref="C18:M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Barbarous</cp:lastModifiedBy>
  <dcterms:created xsi:type="dcterms:W3CDTF">2020-06-30T15:14:36Z</dcterms:created>
  <dcterms:modified xsi:type="dcterms:W3CDTF">2020-07-01T17:52:28Z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