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arim Saad\Desktop\"/>
    </mc:Choice>
  </mc:AlternateContent>
  <xr:revisionPtr revIDLastSave="0" documentId="13_ncr:1_{E85A805D-D4FF-43F6-84AF-AB1110BB633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تسجيل اسماء الطلبة الجدد" sheetId="1" r:id="rId1"/>
    <sheet name="Sheet2" sheetId="2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44" i="1" l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G15" i="1" l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D15" i="1"/>
  <c r="D16" i="1"/>
  <c r="D17" i="1"/>
  <c r="D9" i="1"/>
  <c r="D10" i="1"/>
  <c r="D11" i="1"/>
  <c r="D12" i="1"/>
  <c r="D13" i="1"/>
  <c r="D14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8" i="1"/>
  <c r="F8" i="1" l="1"/>
  <c r="J8" i="1" s="1"/>
  <c r="F9" i="1"/>
  <c r="J9" i="1" s="1"/>
  <c r="F10" i="1"/>
  <c r="H10" i="1" s="1"/>
  <c r="F11" i="1"/>
  <c r="J11" i="1" s="1"/>
  <c r="F12" i="1"/>
  <c r="H12" i="1" s="1"/>
  <c r="F13" i="1"/>
  <c r="I13" i="1" s="1"/>
  <c r="F14" i="1"/>
  <c r="F15" i="1"/>
  <c r="J15" i="1" s="1"/>
  <c r="L15" i="1" s="1"/>
  <c r="F16" i="1"/>
  <c r="J16" i="1" s="1"/>
  <c r="L16" i="1" s="1"/>
  <c r="F17" i="1"/>
  <c r="I17" i="1" s="1"/>
  <c r="F18" i="1"/>
  <c r="I18" i="1" s="1"/>
  <c r="F19" i="1"/>
  <c r="J19" i="1" s="1"/>
  <c r="L19" i="1" s="1"/>
  <c r="F20" i="1"/>
  <c r="J20" i="1" s="1"/>
  <c r="L20" i="1" s="1"/>
  <c r="F21" i="1"/>
  <c r="H21" i="1" s="1"/>
  <c r="F22" i="1"/>
  <c r="H22" i="1" s="1"/>
  <c r="F23" i="1"/>
  <c r="J23" i="1" s="1"/>
  <c r="L23" i="1" s="1"/>
  <c r="F24" i="1"/>
  <c r="H24" i="1" s="1"/>
  <c r="F25" i="1"/>
  <c r="I25" i="1" s="1"/>
  <c r="F26" i="1"/>
  <c r="J26" i="1" s="1"/>
  <c r="L26" i="1" s="1"/>
  <c r="F27" i="1"/>
  <c r="J27" i="1" s="1"/>
  <c r="L27" i="1" s="1"/>
  <c r="F28" i="1"/>
  <c r="F29" i="1"/>
  <c r="I29" i="1" s="1"/>
  <c r="F30" i="1"/>
  <c r="I30" i="1" s="1"/>
  <c r="F31" i="1"/>
  <c r="J31" i="1" s="1"/>
  <c r="L31" i="1" s="1"/>
  <c r="F32" i="1"/>
  <c r="H32" i="1" s="1"/>
  <c r="F33" i="1"/>
  <c r="I33" i="1" s="1"/>
  <c r="F34" i="1"/>
  <c r="J34" i="1" s="1"/>
  <c r="L34" i="1" s="1"/>
  <c r="F35" i="1"/>
  <c r="J35" i="1" s="1"/>
  <c r="L35" i="1" s="1"/>
  <c r="F36" i="1"/>
  <c r="H36" i="1" s="1"/>
  <c r="F37" i="1"/>
  <c r="H37" i="1" s="1"/>
  <c r="F38" i="1"/>
  <c r="H38" i="1" s="1"/>
  <c r="F39" i="1"/>
  <c r="J39" i="1" s="1"/>
  <c r="L39" i="1" s="1"/>
  <c r="F40" i="1"/>
  <c r="J40" i="1" s="1"/>
  <c r="L40" i="1" s="1"/>
  <c r="F41" i="1"/>
  <c r="H41" i="1" s="1"/>
  <c r="F42" i="1"/>
  <c r="H42" i="1" s="1"/>
  <c r="F43" i="1"/>
  <c r="J43" i="1" s="1"/>
  <c r="L43" i="1" s="1"/>
  <c r="F44" i="1"/>
  <c r="H44" i="1" s="1"/>
  <c r="F45" i="1"/>
  <c r="H45" i="1" s="1"/>
  <c r="F46" i="1"/>
  <c r="H46" i="1" s="1"/>
  <c r="F47" i="1"/>
  <c r="H47" i="1" s="1"/>
  <c r="F48" i="1"/>
  <c r="H48" i="1" s="1"/>
  <c r="F49" i="1"/>
  <c r="H49" i="1" s="1"/>
  <c r="F50" i="1"/>
  <c r="H50" i="1" s="1"/>
  <c r="F51" i="1"/>
  <c r="H51" i="1" s="1"/>
  <c r="F52" i="1"/>
  <c r="H52" i="1" s="1"/>
  <c r="F53" i="1"/>
  <c r="H53" i="1" s="1"/>
  <c r="F54" i="1"/>
  <c r="H54" i="1" s="1"/>
  <c r="F55" i="1"/>
  <c r="H55" i="1" s="1"/>
  <c r="F56" i="1"/>
  <c r="F57" i="1"/>
  <c r="H57" i="1" s="1"/>
  <c r="F58" i="1"/>
  <c r="H58" i="1" s="1"/>
  <c r="F59" i="1"/>
  <c r="H59" i="1" s="1"/>
  <c r="F60" i="1"/>
  <c r="H60" i="1" s="1"/>
  <c r="F61" i="1"/>
  <c r="F62" i="1"/>
  <c r="H62" i="1" s="1"/>
  <c r="F63" i="1"/>
  <c r="H63" i="1" s="1"/>
  <c r="F64" i="1"/>
  <c r="H64" i="1" s="1"/>
  <c r="F65" i="1"/>
  <c r="H65" i="1" s="1"/>
  <c r="F66" i="1"/>
  <c r="H66" i="1" s="1"/>
  <c r="F67" i="1"/>
  <c r="H67" i="1" s="1"/>
  <c r="F68" i="1"/>
  <c r="F69" i="1"/>
  <c r="H69" i="1" s="1"/>
  <c r="F70" i="1"/>
  <c r="H70" i="1" s="1"/>
  <c r="F71" i="1"/>
  <c r="H71" i="1" s="1"/>
  <c r="F72" i="1"/>
  <c r="H72" i="1" s="1"/>
  <c r="F73" i="1"/>
  <c r="H73" i="1" s="1"/>
  <c r="F74" i="1"/>
  <c r="H74" i="1" s="1"/>
  <c r="F75" i="1"/>
  <c r="H75" i="1" s="1"/>
  <c r="F76" i="1"/>
  <c r="H76" i="1" s="1"/>
  <c r="F77" i="1"/>
  <c r="H77" i="1" s="1"/>
  <c r="F78" i="1"/>
  <c r="H78" i="1" s="1"/>
  <c r="F79" i="1"/>
  <c r="H79" i="1" s="1"/>
  <c r="F80" i="1"/>
  <c r="H80" i="1" s="1"/>
  <c r="F81" i="1"/>
  <c r="F82" i="1"/>
  <c r="H82" i="1" s="1"/>
  <c r="F83" i="1"/>
  <c r="H83" i="1" s="1"/>
  <c r="F84" i="1"/>
  <c r="H84" i="1" s="1"/>
  <c r="F85" i="1"/>
  <c r="H85" i="1" s="1"/>
  <c r="F86" i="1"/>
  <c r="H86" i="1" s="1"/>
  <c r="F87" i="1"/>
  <c r="H87" i="1" s="1"/>
  <c r="F88" i="1"/>
  <c r="H88" i="1" s="1"/>
  <c r="F89" i="1"/>
  <c r="H89" i="1" s="1"/>
  <c r="F90" i="1"/>
  <c r="H90" i="1" s="1"/>
  <c r="F91" i="1"/>
  <c r="H91" i="1" s="1"/>
  <c r="F92" i="1"/>
  <c r="H92" i="1" s="1"/>
  <c r="F93" i="1"/>
  <c r="H93" i="1" s="1"/>
  <c r="F94" i="1"/>
  <c r="H94" i="1" s="1"/>
  <c r="F95" i="1"/>
  <c r="H95" i="1" s="1"/>
  <c r="F96" i="1"/>
  <c r="H96" i="1" s="1"/>
  <c r="F97" i="1"/>
  <c r="H97" i="1" s="1"/>
  <c r="F98" i="1"/>
  <c r="H98" i="1" s="1"/>
  <c r="F99" i="1"/>
  <c r="H99" i="1" s="1"/>
  <c r="F100" i="1"/>
  <c r="H100" i="1" s="1"/>
  <c r="F101" i="1"/>
  <c r="F102" i="1"/>
  <c r="H102" i="1" s="1"/>
  <c r="F103" i="1"/>
  <c r="H103" i="1" s="1"/>
  <c r="F104" i="1"/>
  <c r="F105" i="1"/>
  <c r="H105" i="1" s="1"/>
  <c r="F106" i="1"/>
  <c r="H106" i="1" s="1"/>
  <c r="F107" i="1"/>
  <c r="H107" i="1" s="1"/>
  <c r="F108" i="1"/>
  <c r="H108" i="1" s="1"/>
  <c r="F109" i="1"/>
  <c r="F110" i="1"/>
  <c r="H110" i="1" s="1"/>
  <c r="F111" i="1"/>
  <c r="H111" i="1" s="1"/>
  <c r="F112" i="1"/>
  <c r="H112" i="1" s="1"/>
  <c r="F113" i="1"/>
  <c r="H113" i="1" s="1"/>
  <c r="F114" i="1"/>
  <c r="H114" i="1" s="1"/>
  <c r="F115" i="1"/>
  <c r="H115" i="1" s="1"/>
  <c r="F116" i="1"/>
  <c r="F117" i="1"/>
  <c r="H117" i="1" s="1"/>
  <c r="F118" i="1"/>
  <c r="H118" i="1" s="1"/>
  <c r="F119" i="1"/>
  <c r="H119" i="1" s="1"/>
  <c r="F120" i="1"/>
  <c r="H120" i="1" s="1"/>
  <c r="F121" i="1"/>
  <c r="H121" i="1" s="1"/>
  <c r="F122" i="1"/>
  <c r="H122" i="1" s="1"/>
  <c r="F123" i="1"/>
  <c r="H123" i="1" s="1"/>
  <c r="F124" i="1"/>
  <c r="H124" i="1" s="1"/>
  <c r="F125" i="1"/>
  <c r="H125" i="1" s="1"/>
  <c r="F126" i="1"/>
  <c r="H126" i="1" s="1"/>
  <c r="F127" i="1"/>
  <c r="H127" i="1" s="1"/>
  <c r="F128" i="1"/>
  <c r="H128" i="1" s="1"/>
  <c r="F129" i="1"/>
  <c r="F130" i="1"/>
  <c r="H130" i="1" s="1"/>
  <c r="F131" i="1"/>
  <c r="H131" i="1" s="1"/>
  <c r="F132" i="1"/>
  <c r="H132" i="1" s="1"/>
  <c r="F133" i="1"/>
  <c r="H133" i="1" s="1"/>
  <c r="F134" i="1"/>
  <c r="H134" i="1" s="1"/>
  <c r="F135" i="1"/>
  <c r="H135" i="1" s="1"/>
  <c r="F136" i="1"/>
  <c r="H136" i="1" s="1"/>
  <c r="F137" i="1"/>
  <c r="H137" i="1" s="1"/>
  <c r="F138" i="1"/>
  <c r="H138" i="1" s="1"/>
  <c r="F139" i="1"/>
  <c r="H139" i="1" s="1"/>
  <c r="F140" i="1"/>
  <c r="H140" i="1" s="1"/>
  <c r="F141" i="1"/>
  <c r="H141" i="1" s="1"/>
  <c r="F142" i="1"/>
  <c r="H142" i="1" s="1"/>
  <c r="F143" i="1"/>
  <c r="H143" i="1" s="1"/>
  <c r="F144" i="1"/>
  <c r="F145" i="1"/>
  <c r="F146" i="1"/>
  <c r="H146" i="1" s="1"/>
  <c r="F147" i="1"/>
  <c r="H147" i="1" s="1"/>
  <c r="F148" i="1"/>
  <c r="H148" i="1" s="1"/>
  <c r="F149" i="1"/>
  <c r="H149" i="1" s="1"/>
  <c r="F150" i="1"/>
  <c r="H150" i="1" s="1"/>
  <c r="F151" i="1"/>
  <c r="H151" i="1" s="1"/>
  <c r="F152" i="1"/>
  <c r="H152" i="1" s="1"/>
  <c r="F153" i="1"/>
  <c r="H153" i="1" s="1"/>
  <c r="F154" i="1"/>
  <c r="H154" i="1" s="1"/>
  <c r="F155" i="1"/>
  <c r="H155" i="1" s="1"/>
  <c r="F156" i="1"/>
  <c r="F157" i="1"/>
  <c r="H157" i="1" s="1"/>
  <c r="F158" i="1"/>
  <c r="H158" i="1" s="1"/>
  <c r="F159" i="1"/>
  <c r="H159" i="1" s="1"/>
  <c r="F160" i="1"/>
  <c r="H160" i="1" s="1"/>
  <c r="F161" i="1"/>
  <c r="F162" i="1"/>
  <c r="H162" i="1" s="1"/>
  <c r="F163" i="1"/>
  <c r="H163" i="1" s="1"/>
  <c r="F164" i="1"/>
  <c r="H164" i="1" s="1"/>
  <c r="F165" i="1"/>
  <c r="H165" i="1" s="1"/>
  <c r="F166" i="1"/>
  <c r="H166" i="1" s="1"/>
  <c r="F167" i="1"/>
  <c r="H167" i="1" s="1"/>
  <c r="F168" i="1"/>
  <c r="F169" i="1"/>
  <c r="F170" i="1"/>
  <c r="H170" i="1" s="1"/>
  <c r="F171" i="1"/>
  <c r="H171" i="1" s="1"/>
  <c r="F172" i="1"/>
  <c r="H172" i="1" s="1"/>
  <c r="F173" i="1"/>
  <c r="H173" i="1" s="1"/>
  <c r="F174" i="1"/>
  <c r="H174" i="1" s="1"/>
  <c r="F175" i="1"/>
  <c r="H175" i="1" s="1"/>
  <c r="F176" i="1"/>
  <c r="H176" i="1" s="1"/>
  <c r="F177" i="1"/>
  <c r="H177" i="1" s="1"/>
  <c r="F178" i="1"/>
  <c r="H178" i="1" s="1"/>
  <c r="F179" i="1"/>
  <c r="H179" i="1" s="1"/>
  <c r="F180" i="1"/>
  <c r="H180" i="1" s="1"/>
  <c r="F181" i="1"/>
  <c r="H181" i="1" s="1"/>
  <c r="F182" i="1"/>
  <c r="H182" i="1" s="1"/>
  <c r="F183" i="1"/>
  <c r="H183" i="1" s="1"/>
  <c r="F184" i="1"/>
  <c r="H184" i="1" s="1"/>
  <c r="F185" i="1"/>
  <c r="F186" i="1"/>
  <c r="H186" i="1" s="1"/>
  <c r="F187" i="1"/>
  <c r="H187" i="1" s="1"/>
  <c r="F188" i="1"/>
  <c r="F189" i="1"/>
  <c r="H189" i="1" s="1"/>
  <c r="F190" i="1"/>
  <c r="H190" i="1" s="1"/>
  <c r="F191" i="1"/>
  <c r="H191" i="1" s="1"/>
  <c r="F192" i="1"/>
  <c r="H192" i="1" s="1"/>
  <c r="F193" i="1"/>
  <c r="F194" i="1"/>
  <c r="H194" i="1" s="1"/>
  <c r="F195" i="1"/>
  <c r="H195" i="1" s="1"/>
  <c r="F196" i="1"/>
  <c r="H196" i="1" s="1"/>
  <c r="F197" i="1"/>
  <c r="H197" i="1" s="1"/>
  <c r="F198" i="1"/>
  <c r="H198" i="1" s="1"/>
  <c r="F199" i="1"/>
  <c r="H199" i="1" s="1"/>
  <c r="F200" i="1"/>
  <c r="F201" i="1"/>
  <c r="F202" i="1"/>
  <c r="H202" i="1" s="1"/>
  <c r="F203" i="1"/>
  <c r="H203" i="1" s="1"/>
  <c r="F204" i="1"/>
  <c r="H204" i="1" s="1"/>
  <c r="F205" i="1"/>
  <c r="H205" i="1" s="1"/>
  <c r="F206" i="1"/>
  <c r="H206" i="1" s="1"/>
  <c r="F207" i="1"/>
  <c r="H207" i="1" s="1"/>
  <c r="F208" i="1"/>
  <c r="H208" i="1" s="1"/>
  <c r="F209" i="1"/>
  <c r="H209" i="1" s="1"/>
  <c r="F210" i="1"/>
  <c r="H210" i="1" s="1"/>
  <c r="F211" i="1"/>
  <c r="H211" i="1" s="1"/>
  <c r="F212" i="1"/>
  <c r="H212" i="1" s="1"/>
  <c r="F213" i="1"/>
  <c r="H213" i="1" s="1"/>
  <c r="F214" i="1"/>
  <c r="H214" i="1" s="1"/>
  <c r="F215" i="1"/>
  <c r="H215" i="1" s="1"/>
  <c r="F216" i="1"/>
  <c r="H216" i="1" s="1"/>
  <c r="F217" i="1"/>
  <c r="F218" i="1"/>
  <c r="H218" i="1" s="1"/>
  <c r="F219" i="1"/>
  <c r="H219" i="1" s="1"/>
  <c r="F220" i="1"/>
  <c r="F221" i="1"/>
  <c r="H221" i="1" s="1"/>
  <c r="F222" i="1"/>
  <c r="H222" i="1" s="1"/>
  <c r="F223" i="1"/>
  <c r="H223" i="1" s="1"/>
  <c r="F224" i="1"/>
  <c r="H224" i="1" s="1"/>
  <c r="F225" i="1"/>
  <c r="F226" i="1"/>
  <c r="H226" i="1" s="1"/>
  <c r="F227" i="1"/>
  <c r="H227" i="1" s="1"/>
  <c r="F228" i="1"/>
  <c r="H228" i="1" s="1"/>
  <c r="F229" i="1"/>
  <c r="H229" i="1" s="1"/>
  <c r="F230" i="1"/>
  <c r="H230" i="1" s="1"/>
  <c r="F231" i="1"/>
  <c r="H231" i="1" s="1"/>
  <c r="F232" i="1"/>
  <c r="F233" i="1"/>
  <c r="H233" i="1" s="1"/>
  <c r="F234" i="1"/>
  <c r="H234" i="1" s="1"/>
  <c r="F235" i="1"/>
  <c r="H235" i="1" s="1"/>
  <c r="F236" i="1"/>
  <c r="H236" i="1" s="1"/>
  <c r="F237" i="1"/>
  <c r="F238" i="1"/>
  <c r="H238" i="1" s="1"/>
  <c r="F239" i="1"/>
  <c r="H239" i="1" s="1"/>
  <c r="F240" i="1"/>
  <c r="H240" i="1" s="1"/>
  <c r="F241" i="1"/>
  <c r="H241" i="1" s="1"/>
  <c r="F242" i="1"/>
  <c r="H242" i="1" s="1"/>
  <c r="F243" i="1"/>
  <c r="H243" i="1" s="1"/>
  <c r="F244" i="1"/>
  <c r="F245" i="1"/>
  <c r="F246" i="1"/>
  <c r="H246" i="1" s="1"/>
  <c r="F247" i="1"/>
  <c r="H247" i="1" s="1"/>
  <c r="F248" i="1"/>
  <c r="H248" i="1" s="1"/>
  <c r="F249" i="1"/>
  <c r="H249" i="1" s="1"/>
  <c r="F250" i="1"/>
  <c r="H250" i="1" s="1"/>
  <c r="F251" i="1"/>
  <c r="H251" i="1" s="1"/>
  <c r="F252" i="1"/>
  <c r="H252" i="1" s="1"/>
  <c r="F253" i="1"/>
  <c r="H253" i="1" s="1"/>
  <c r="F254" i="1"/>
  <c r="H254" i="1" s="1"/>
  <c r="F255" i="1"/>
  <c r="H255" i="1" s="1"/>
  <c r="F256" i="1"/>
  <c r="F257" i="1"/>
  <c r="F258" i="1"/>
  <c r="H258" i="1" s="1"/>
  <c r="F259" i="1"/>
  <c r="H259" i="1" s="1"/>
  <c r="F260" i="1"/>
  <c r="H260" i="1" s="1"/>
  <c r="F261" i="1"/>
  <c r="H261" i="1" s="1"/>
  <c r="F262" i="1"/>
  <c r="H262" i="1" s="1"/>
  <c r="F263" i="1"/>
  <c r="H263" i="1" s="1"/>
  <c r="F264" i="1"/>
  <c r="H264" i="1" s="1"/>
  <c r="F265" i="1"/>
  <c r="H265" i="1" s="1"/>
  <c r="F266" i="1"/>
  <c r="H266" i="1" s="1"/>
  <c r="F267" i="1"/>
  <c r="H267" i="1" s="1"/>
  <c r="F268" i="1"/>
  <c r="F269" i="1"/>
  <c r="H269" i="1" s="1"/>
  <c r="F270" i="1"/>
  <c r="H270" i="1" s="1"/>
  <c r="F271" i="1"/>
  <c r="H271" i="1" s="1"/>
  <c r="F272" i="1"/>
  <c r="H272" i="1" s="1"/>
  <c r="F273" i="1"/>
  <c r="H273" i="1" s="1"/>
  <c r="F274" i="1"/>
  <c r="H274" i="1" s="1"/>
  <c r="F275" i="1"/>
  <c r="H275" i="1" s="1"/>
  <c r="F276" i="1"/>
  <c r="H276" i="1" s="1"/>
  <c r="F277" i="1"/>
  <c r="F278" i="1"/>
  <c r="H278" i="1" s="1"/>
  <c r="F279" i="1"/>
  <c r="H279" i="1" s="1"/>
  <c r="F280" i="1"/>
  <c r="F281" i="1"/>
  <c r="H281" i="1" s="1"/>
  <c r="F282" i="1"/>
  <c r="H282" i="1" s="1"/>
  <c r="F283" i="1"/>
  <c r="H283" i="1" s="1"/>
  <c r="F284" i="1"/>
  <c r="H284" i="1" s="1"/>
  <c r="F285" i="1"/>
  <c r="H285" i="1" s="1"/>
  <c r="F286" i="1"/>
  <c r="H286" i="1" s="1"/>
  <c r="F287" i="1"/>
  <c r="H287" i="1" s="1"/>
  <c r="F288" i="1"/>
  <c r="H288" i="1" s="1"/>
  <c r="F289" i="1"/>
  <c r="H289" i="1" s="1"/>
  <c r="F290" i="1"/>
  <c r="H290" i="1" s="1"/>
  <c r="F291" i="1"/>
  <c r="H291" i="1" s="1"/>
  <c r="F292" i="1"/>
  <c r="H292" i="1" s="1"/>
  <c r="F293" i="1"/>
  <c r="F294" i="1"/>
  <c r="H294" i="1" s="1"/>
  <c r="F295" i="1"/>
  <c r="H295" i="1" s="1"/>
  <c r="F296" i="1"/>
  <c r="H296" i="1" s="1"/>
  <c r="F297" i="1"/>
  <c r="H297" i="1" s="1"/>
  <c r="F298" i="1"/>
  <c r="H298" i="1" s="1"/>
  <c r="F299" i="1"/>
  <c r="H299" i="1" s="1"/>
  <c r="F300" i="1"/>
  <c r="H300" i="1" s="1"/>
  <c r="F301" i="1"/>
  <c r="H301" i="1" s="1"/>
  <c r="F302" i="1"/>
  <c r="H302" i="1" s="1"/>
  <c r="F303" i="1"/>
  <c r="H303" i="1" s="1"/>
  <c r="F304" i="1"/>
  <c r="H304" i="1" s="1"/>
  <c r="F305" i="1"/>
  <c r="H305" i="1" s="1"/>
  <c r="F306" i="1"/>
  <c r="H306" i="1" s="1"/>
  <c r="F307" i="1"/>
  <c r="H307" i="1" s="1"/>
  <c r="F308" i="1"/>
  <c r="F309" i="1"/>
  <c r="H309" i="1" s="1"/>
  <c r="F310" i="1"/>
  <c r="H310" i="1" s="1"/>
  <c r="F311" i="1"/>
  <c r="H311" i="1" s="1"/>
  <c r="F312" i="1"/>
  <c r="H312" i="1" s="1"/>
  <c r="F313" i="1"/>
  <c r="F314" i="1"/>
  <c r="H314" i="1" s="1"/>
  <c r="F315" i="1"/>
  <c r="H315" i="1" s="1"/>
  <c r="F316" i="1"/>
  <c r="H316" i="1" s="1"/>
  <c r="F317" i="1"/>
  <c r="H317" i="1" s="1"/>
  <c r="F318" i="1"/>
  <c r="H318" i="1" s="1"/>
  <c r="F319" i="1"/>
  <c r="H319" i="1" s="1"/>
  <c r="F320" i="1"/>
  <c r="F321" i="1"/>
  <c r="H321" i="1" s="1"/>
  <c r="F322" i="1"/>
  <c r="H322" i="1" s="1"/>
  <c r="F323" i="1"/>
  <c r="H323" i="1" s="1"/>
  <c r="F324" i="1"/>
  <c r="H324" i="1" s="1"/>
  <c r="F325" i="1"/>
  <c r="F326" i="1"/>
  <c r="H326" i="1" s="1"/>
  <c r="F327" i="1"/>
  <c r="H327" i="1" s="1"/>
  <c r="F328" i="1"/>
  <c r="H328" i="1" s="1"/>
  <c r="F329" i="1"/>
  <c r="H329" i="1" s="1"/>
  <c r="F330" i="1"/>
  <c r="H330" i="1" s="1"/>
  <c r="F331" i="1"/>
  <c r="H331" i="1" s="1"/>
  <c r="F332" i="1"/>
  <c r="F333" i="1"/>
  <c r="F334" i="1"/>
  <c r="H334" i="1" s="1"/>
  <c r="F335" i="1"/>
  <c r="H335" i="1" s="1"/>
  <c r="F336" i="1"/>
  <c r="H336" i="1" s="1"/>
  <c r="F337" i="1"/>
  <c r="H337" i="1" s="1"/>
  <c r="F338" i="1"/>
  <c r="H338" i="1" s="1"/>
  <c r="F339" i="1"/>
  <c r="H339" i="1" s="1"/>
  <c r="F340" i="1"/>
  <c r="H340" i="1" s="1"/>
  <c r="F341" i="1"/>
  <c r="H341" i="1" s="1"/>
  <c r="F342" i="1"/>
  <c r="H342" i="1" s="1"/>
  <c r="F343" i="1"/>
  <c r="H343" i="1" s="1"/>
  <c r="F344" i="1"/>
  <c r="F345" i="1"/>
  <c r="H345" i="1" s="1"/>
  <c r="F346" i="1"/>
  <c r="H346" i="1" s="1"/>
  <c r="F347" i="1"/>
  <c r="H347" i="1" s="1"/>
  <c r="F348" i="1"/>
  <c r="H348" i="1" s="1"/>
  <c r="F349" i="1"/>
  <c r="H349" i="1" s="1"/>
  <c r="F350" i="1"/>
  <c r="H350" i="1" s="1"/>
  <c r="F351" i="1"/>
  <c r="H351" i="1" s="1"/>
  <c r="F352" i="1"/>
  <c r="H352" i="1" s="1"/>
  <c r="F353" i="1"/>
  <c r="H353" i="1" s="1"/>
  <c r="F354" i="1"/>
  <c r="H354" i="1" s="1"/>
  <c r="F355" i="1"/>
  <c r="H355" i="1" s="1"/>
  <c r="F356" i="1"/>
  <c r="H356" i="1" s="1"/>
  <c r="F357" i="1"/>
  <c r="F358" i="1"/>
  <c r="H358" i="1" s="1"/>
  <c r="F359" i="1"/>
  <c r="H359" i="1" s="1"/>
  <c r="F360" i="1"/>
  <c r="H360" i="1" s="1"/>
  <c r="F361" i="1"/>
  <c r="H361" i="1" s="1"/>
  <c r="F362" i="1"/>
  <c r="H362" i="1" s="1"/>
  <c r="F363" i="1"/>
  <c r="H363" i="1" s="1"/>
  <c r="F364" i="1"/>
  <c r="H364" i="1" s="1"/>
  <c r="F365" i="1"/>
  <c r="H365" i="1" s="1"/>
  <c r="F366" i="1"/>
  <c r="H366" i="1" s="1"/>
  <c r="F367" i="1"/>
  <c r="H367" i="1" s="1"/>
  <c r="F368" i="1"/>
  <c r="H368" i="1" s="1"/>
  <c r="F369" i="1"/>
  <c r="H369" i="1" s="1"/>
  <c r="F370" i="1"/>
  <c r="H370" i="1" s="1"/>
  <c r="F371" i="1"/>
  <c r="H371" i="1" s="1"/>
  <c r="F372" i="1"/>
  <c r="H372" i="1" s="1"/>
  <c r="F373" i="1"/>
  <c r="H373" i="1" s="1"/>
  <c r="F374" i="1"/>
  <c r="H374" i="1" s="1"/>
  <c r="F375" i="1"/>
  <c r="H375" i="1" s="1"/>
  <c r="F376" i="1"/>
  <c r="H376" i="1" s="1"/>
  <c r="F377" i="1"/>
  <c r="F378" i="1"/>
  <c r="H378" i="1" s="1"/>
  <c r="F379" i="1"/>
  <c r="H379" i="1" s="1"/>
  <c r="F380" i="1"/>
  <c r="F381" i="1"/>
  <c r="H381" i="1" s="1"/>
  <c r="F382" i="1"/>
  <c r="H382" i="1" s="1"/>
  <c r="F383" i="1"/>
  <c r="H383" i="1" s="1"/>
  <c r="F384" i="1"/>
  <c r="H384" i="1" s="1"/>
  <c r="F385" i="1"/>
  <c r="H385" i="1" s="1"/>
  <c r="F386" i="1"/>
  <c r="H386" i="1" s="1"/>
  <c r="F387" i="1"/>
  <c r="H387" i="1" s="1"/>
  <c r="F388" i="1"/>
  <c r="H388" i="1" s="1"/>
  <c r="F389" i="1"/>
  <c r="F390" i="1"/>
  <c r="H390" i="1" s="1"/>
  <c r="F391" i="1"/>
  <c r="H391" i="1" s="1"/>
  <c r="F392" i="1"/>
  <c r="F393" i="1"/>
  <c r="H393" i="1" s="1"/>
  <c r="F394" i="1"/>
  <c r="H394" i="1" s="1"/>
  <c r="F395" i="1"/>
  <c r="H395" i="1" s="1"/>
  <c r="F396" i="1"/>
  <c r="H396" i="1" s="1"/>
  <c r="F397" i="1"/>
  <c r="F398" i="1"/>
  <c r="H398" i="1" s="1"/>
  <c r="F399" i="1"/>
  <c r="H399" i="1" s="1"/>
  <c r="F400" i="1"/>
  <c r="H400" i="1" s="1"/>
  <c r="F401" i="1"/>
  <c r="H401" i="1" s="1"/>
  <c r="F402" i="1"/>
  <c r="H402" i="1" s="1"/>
  <c r="F403" i="1"/>
  <c r="H403" i="1" s="1"/>
  <c r="F404" i="1"/>
  <c r="F405" i="1"/>
  <c r="H405" i="1" s="1"/>
  <c r="F406" i="1"/>
  <c r="H406" i="1" s="1"/>
  <c r="F407" i="1"/>
  <c r="H407" i="1" s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G9" i="1"/>
  <c r="G10" i="1"/>
  <c r="G11" i="1"/>
  <c r="G12" i="1"/>
  <c r="G13" i="1"/>
  <c r="G14" i="1"/>
  <c r="H28" i="1"/>
  <c r="J36" i="1"/>
  <c r="L36" i="1" s="1"/>
  <c r="I41" i="1"/>
  <c r="I44" i="1"/>
  <c r="J44" i="1"/>
  <c r="I45" i="1"/>
  <c r="J45" i="1"/>
  <c r="I46" i="1"/>
  <c r="J46" i="1"/>
  <c r="I47" i="1"/>
  <c r="J47" i="1"/>
  <c r="I48" i="1"/>
  <c r="J48" i="1"/>
  <c r="I49" i="1"/>
  <c r="J49" i="1"/>
  <c r="I50" i="1"/>
  <c r="J50" i="1"/>
  <c r="I51" i="1"/>
  <c r="J51" i="1"/>
  <c r="I52" i="1"/>
  <c r="J52" i="1"/>
  <c r="I53" i="1"/>
  <c r="J53" i="1"/>
  <c r="I54" i="1"/>
  <c r="J54" i="1"/>
  <c r="I55" i="1"/>
  <c r="J55" i="1"/>
  <c r="H56" i="1"/>
  <c r="I56" i="1"/>
  <c r="J56" i="1"/>
  <c r="I57" i="1"/>
  <c r="J57" i="1"/>
  <c r="I58" i="1"/>
  <c r="J58" i="1"/>
  <c r="I59" i="1"/>
  <c r="J59" i="1"/>
  <c r="I60" i="1"/>
  <c r="J60" i="1"/>
  <c r="H61" i="1"/>
  <c r="I61" i="1"/>
  <c r="J61" i="1"/>
  <c r="I62" i="1"/>
  <c r="J62" i="1"/>
  <c r="I63" i="1"/>
  <c r="J63" i="1"/>
  <c r="I64" i="1"/>
  <c r="J64" i="1"/>
  <c r="I65" i="1"/>
  <c r="J65" i="1"/>
  <c r="I66" i="1"/>
  <c r="J66" i="1"/>
  <c r="I67" i="1"/>
  <c r="J67" i="1"/>
  <c r="H68" i="1"/>
  <c r="I68" i="1"/>
  <c r="J68" i="1"/>
  <c r="I69" i="1"/>
  <c r="J69" i="1"/>
  <c r="I70" i="1"/>
  <c r="J70" i="1"/>
  <c r="I71" i="1"/>
  <c r="J71" i="1"/>
  <c r="I72" i="1"/>
  <c r="J72" i="1"/>
  <c r="I73" i="1"/>
  <c r="J73" i="1"/>
  <c r="I74" i="1"/>
  <c r="J74" i="1"/>
  <c r="I75" i="1"/>
  <c r="J75" i="1"/>
  <c r="I76" i="1"/>
  <c r="J76" i="1"/>
  <c r="I77" i="1"/>
  <c r="J77" i="1"/>
  <c r="I78" i="1"/>
  <c r="J78" i="1"/>
  <c r="I79" i="1"/>
  <c r="J79" i="1"/>
  <c r="I80" i="1"/>
  <c r="J80" i="1"/>
  <c r="H81" i="1"/>
  <c r="I81" i="1"/>
  <c r="J81" i="1"/>
  <c r="I82" i="1"/>
  <c r="J82" i="1"/>
  <c r="I83" i="1"/>
  <c r="J83" i="1"/>
  <c r="I84" i="1"/>
  <c r="J84" i="1"/>
  <c r="I85" i="1"/>
  <c r="J85" i="1"/>
  <c r="I86" i="1"/>
  <c r="J86" i="1"/>
  <c r="I87" i="1"/>
  <c r="J87" i="1"/>
  <c r="I88" i="1"/>
  <c r="J88" i="1"/>
  <c r="I89" i="1"/>
  <c r="J89" i="1"/>
  <c r="I90" i="1"/>
  <c r="J90" i="1"/>
  <c r="I91" i="1"/>
  <c r="J91" i="1"/>
  <c r="I92" i="1"/>
  <c r="J92" i="1"/>
  <c r="I93" i="1"/>
  <c r="J93" i="1"/>
  <c r="I94" i="1"/>
  <c r="J94" i="1"/>
  <c r="I95" i="1"/>
  <c r="J95" i="1"/>
  <c r="I96" i="1"/>
  <c r="J96" i="1"/>
  <c r="I97" i="1"/>
  <c r="J97" i="1"/>
  <c r="I98" i="1"/>
  <c r="J98" i="1"/>
  <c r="I99" i="1"/>
  <c r="J99" i="1"/>
  <c r="I100" i="1"/>
  <c r="J100" i="1"/>
  <c r="H101" i="1"/>
  <c r="I101" i="1"/>
  <c r="J101" i="1"/>
  <c r="I102" i="1"/>
  <c r="J102" i="1"/>
  <c r="I103" i="1"/>
  <c r="J103" i="1"/>
  <c r="H104" i="1"/>
  <c r="I104" i="1"/>
  <c r="J104" i="1"/>
  <c r="I105" i="1"/>
  <c r="J105" i="1"/>
  <c r="I106" i="1"/>
  <c r="J106" i="1"/>
  <c r="I107" i="1"/>
  <c r="J107" i="1"/>
  <c r="I108" i="1"/>
  <c r="J108" i="1"/>
  <c r="H109" i="1"/>
  <c r="I109" i="1"/>
  <c r="J109" i="1"/>
  <c r="I110" i="1"/>
  <c r="J110" i="1"/>
  <c r="I111" i="1"/>
  <c r="J111" i="1"/>
  <c r="I112" i="1"/>
  <c r="J112" i="1"/>
  <c r="I113" i="1"/>
  <c r="J113" i="1"/>
  <c r="I114" i="1"/>
  <c r="J114" i="1"/>
  <c r="I115" i="1"/>
  <c r="J115" i="1"/>
  <c r="H116" i="1"/>
  <c r="I116" i="1"/>
  <c r="J116" i="1"/>
  <c r="I117" i="1"/>
  <c r="J117" i="1"/>
  <c r="I118" i="1"/>
  <c r="J118" i="1"/>
  <c r="I119" i="1"/>
  <c r="J119" i="1"/>
  <c r="I120" i="1"/>
  <c r="J120" i="1"/>
  <c r="I121" i="1"/>
  <c r="J121" i="1"/>
  <c r="I122" i="1"/>
  <c r="J122" i="1"/>
  <c r="I123" i="1"/>
  <c r="J123" i="1"/>
  <c r="I124" i="1"/>
  <c r="J124" i="1"/>
  <c r="I125" i="1"/>
  <c r="J125" i="1"/>
  <c r="I126" i="1"/>
  <c r="J126" i="1"/>
  <c r="I127" i="1"/>
  <c r="J127" i="1"/>
  <c r="I128" i="1"/>
  <c r="J128" i="1"/>
  <c r="H129" i="1"/>
  <c r="I129" i="1"/>
  <c r="J129" i="1"/>
  <c r="I130" i="1"/>
  <c r="J130" i="1"/>
  <c r="I131" i="1"/>
  <c r="J131" i="1"/>
  <c r="I132" i="1"/>
  <c r="J132" i="1"/>
  <c r="I133" i="1"/>
  <c r="J133" i="1"/>
  <c r="I134" i="1"/>
  <c r="J134" i="1"/>
  <c r="I135" i="1"/>
  <c r="J135" i="1"/>
  <c r="I136" i="1"/>
  <c r="J136" i="1"/>
  <c r="I137" i="1"/>
  <c r="J137" i="1"/>
  <c r="I138" i="1"/>
  <c r="J138" i="1"/>
  <c r="I139" i="1"/>
  <c r="J139" i="1"/>
  <c r="I140" i="1"/>
  <c r="J140" i="1"/>
  <c r="I141" i="1"/>
  <c r="J141" i="1"/>
  <c r="I142" i="1"/>
  <c r="J142" i="1"/>
  <c r="I143" i="1"/>
  <c r="J143" i="1"/>
  <c r="H144" i="1"/>
  <c r="I144" i="1"/>
  <c r="J144" i="1"/>
  <c r="H145" i="1"/>
  <c r="I145" i="1"/>
  <c r="J145" i="1"/>
  <c r="I146" i="1"/>
  <c r="J146" i="1"/>
  <c r="I147" i="1"/>
  <c r="J147" i="1"/>
  <c r="I148" i="1"/>
  <c r="J148" i="1"/>
  <c r="I149" i="1"/>
  <c r="J149" i="1"/>
  <c r="I150" i="1"/>
  <c r="J150" i="1"/>
  <c r="I151" i="1"/>
  <c r="J151" i="1"/>
  <c r="I152" i="1"/>
  <c r="J152" i="1"/>
  <c r="I153" i="1"/>
  <c r="J153" i="1"/>
  <c r="I154" i="1"/>
  <c r="J154" i="1"/>
  <c r="I155" i="1"/>
  <c r="J155" i="1"/>
  <c r="H156" i="1"/>
  <c r="I156" i="1"/>
  <c r="J156" i="1"/>
  <c r="I157" i="1"/>
  <c r="J157" i="1"/>
  <c r="I158" i="1"/>
  <c r="J158" i="1"/>
  <c r="I159" i="1"/>
  <c r="J159" i="1"/>
  <c r="I160" i="1"/>
  <c r="J160" i="1"/>
  <c r="H161" i="1"/>
  <c r="I161" i="1"/>
  <c r="J161" i="1"/>
  <c r="I162" i="1"/>
  <c r="J162" i="1"/>
  <c r="I163" i="1"/>
  <c r="J163" i="1"/>
  <c r="I164" i="1"/>
  <c r="J164" i="1"/>
  <c r="I165" i="1"/>
  <c r="J165" i="1"/>
  <c r="I166" i="1"/>
  <c r="J166" i="1"/>
  <c r="I167" i="1"/>
  <c r="J167" i="1"/>
  <c r="H168" i="1"/>
  <c r="I168" i="1"/>
  <c r="J168" i="1"/>
  <c r="H169" i="1"/>
  <c r="I169" i="1"/>
  <c r="J169" i="1"/>
  <c r="I170" i="1"/>
  <c r="J170" i="1"/>
  <c r="I171" i="1"/>
  <c r="J171" i="1"/>
  <c r="I172" i="1"/>
  <c r="J172" i="1"/>
  <c r="I173" i="1"/>
  <c r="J173" i="1"/>
  <c r="I174" i="1"/>
  <c r="J174" i="1"/>
  <c r="I175" i="1"/>
  <c r="J175" i="1"/>
  <c r="I176" i="1"/>
  <c r="J176" i="1"/>
  <c r="I177" i="1"/>
  <c r="J177" i="1"/>
  <c r="I178" i="1"/>
  <c r="J178" i="1"/>
  <c r="I179" i="1"/>
  <c r="J179" i="1"/>
  <c r="I180" i="1"/>
  <c r="J180" i="1"/>
  <c r="I181" i="1"/>
  <c r="J181" i="1"/>
  <c r="I182" i="1"/>
  <c r="J182" i="1"/>
  <c r="I183" i="1"/>
  <c r="J183" i="1"/>
  <c r="I184" i="1"/>
  <c r="J184" i="1"/>
  <c r="H185" i="1"/>
  <c r="I185" i="1"/>
  <c r="J185" i="1"/>
  <c r="I186" i="1"/>
  <c r="J186" i="1"/>
  <c r="I187" i="1"/>
  <c r="J187" i="1"/>
  <c r="H188" i="1"/>
  <c r="I188" i="1"/>
  <c r="J188" i="1"/>
  <c r="I189" i="1"/>
  <c r="J189" i="1"/>
  <c r="I190" i="1"/>
  <c r="J190" i="1"/>
  <c r="I191" i="1"/>
  <c r="J191" i="1"/>
  <c r="I192" i="1"/>
  <c r="J192" i="1"/>
  <c r="H193" i="1"/>
  <c r="I193" i="1"/>
  <c r="J193" i="1"/>
  <c r="I194" i="1"/>
  <c r="J194" i="1"/>
  <c r="I195" i="1"/>
  <c r="J195" i="1"/>
  <c r="I196" i="1"/>
  <c r="J196" i="1"/>
  <c r="I197" i="1"/>
  <c r="J197" i="1"/>
  <c r="I198" i="1"/>
  <c r="J198" i="1"/>
  <c r="I199" i="1"/>
  <c r="J199" i="1"/>
  <c r="H200" i="1"/>
  <c r="I200" i="1"/>
  <c r="J200" i="1"/>
  <c r="H201" i="1"/>
  <c r="I201" i="1"/>
  <c r="J201" i="1"/>
  <c r="I202" i="1"/>
  <c r="J202" i="1"/>
  <c r="I203" i="1"/>
  <c r="J203" i="1"/>
  <c r="I204" i="1"/>
  <c r="J204" i="1"/>
  <c r="I205" i="1"/>
  <c r="J205" i="1"/>
  <c r="I206" i="1"/>
  <c r="J206" i="1"/>
  <c r="I207" i="1"/>
  <c r="J207" i="1"/>
  <c r="I208" i="1"/>
  <c r="J208" i="1"/>
  <c r="I209" i="1"/>
  <c r="J209" i="1"/>
  <c r="I210" i="1"/>
  <c r="J210" i="1"/>
  <c r="I211" i="1"/>
  <c r="J211" i="1"/>
  <c r="I212" i="1"/>
  <c r="J212" i="1"/>
  <c r="I213" i="1"/>
  <c r="J213" i="1"/>
  <c r="I214" i="1"/>
  <c r="J214" i="1"/>
  <c r="I215" i="1"/>
  <c r="J215" i="1"/>
  <c r="I216" i="1"/>
  <c r="J216" i="1"/>
  <c r="H217" i="1"/>
  <c r="I217" i="1"/>
  <c r="J217" i="1"/>
  <c r="I218" i="1"/>
  <c r="J218" i="1"/>
  <c r="I219" i="1"/>
  <c r="J219" i="1"/>
  <c r="H220" i="1"/>
  <c r="I220" i="1"/>
  <c r="J220" i="1"/>
  <c r="I221" i="1"/>
  <c r="J221" i="1"/>
  <c r="I222" i="1"/>
  <c r="J222" i="1"/>
  <c r="I223" i="1"/>
  <c r="J223" i="1"/>
  <c r="I224" i="1"/>
  <c r="J224" i="1"/>
  <c r="H225" i="1"/>
  <c r="I225" i="1"/>
  <c r="J225" i="1"/>
  <c r="I226" i="1"/>
  <c r="J226" i="1"/>
  <c r="I227" i="1"/>
  <c r="J227" i="1"/>
  <c r="I228" i="1"/>
  <c r="J228" i="1"/>
  <c r="I229" i="1"/>
  <c r="J229" i="1"/>
  <c r="I230" i="1"/>
  <c r="J230" i="1"/>
  <c r="I231" i="1"/>
  <c r="J231" i="1"/>
  <c r="H232" i="1"/>
  <c r="I232" i="1"/>
  <c r="J232" i="1"/>
  <c r="I233" i="1"/>
  <c r="J233" i="1"/>
  <c r="I234" i="1"/>
  <c r="J234" i="1"/>
  <c r="I235" i="1"/>
  <c r="J235" i="1"/>
  <c r="I236" i="1"/>
  <c r="J236" i="1"/>
  <c r="H237" i="1"/>
  <c r="I237" i="1"/>
  <c r="J237" i="1"/>
  <c r="I238" i="1"/>
  <c r="J238" i="1"/>
  <c r="I239" i="1"/>
  <c r="J239" i="1"/>
  <c r="I240" i="1"/>
  <c r="J240" i="1"/>
  <c r="I241" i="1"/>
  <c r="J241" i="1"/>
  <c r="I242" i="1"/>
  <c r="J242" i="1"/>
  <c r="I243" i="1"/>
  <c r="J243" i="1"/>
  <c r="H244" i="1"/>
  <c r="I244" i="1"/>
  <c r="J244" i="1"/>
  <c r="H245" i="1"/>
  <c r="I245" i="1"/>
  <c r="J245" i="1"/>
  <c r="I246" i="1"/>
  <c r="J246" i="1"/>
  <c r="I247" i="1"/>
  <c r="J247" i="1"/>
  <c r="I248" i="1"/>
  <c r="J248" i="1"/>
  <c r="I249" i="1"/>
  <c r="J249" i="1"/>
  <c r="I250" i="1"/>
  <c r="J250" i="1"/>
  <c r="I251" i="1"/>
  <c r="J251" i="1"/>
  <c r="I252" i="1"/>
  <c r="J252" i="1"/>
  <c r="I253" i="1"/>
  <c r="J253" i="1"/>
  <c r="I254" i="1"/>
  <c r="J254" i="1"/>
  <c r="I255" i="1"/>
  <c r="J255" i="1"/>
  <c r="H256" i="1"/>
  <c r="I256" i="1"/>
  <c r="J256" i="1"/>
  <c r="H257" i="1"/>
  <c r="I257" i="1"/>
  <c r="J257" i="1"/>
  <c r="I258" i="1"/>
  <c r="J258" i="1"/>
  <c r="I259" i="1"/>
  <c r="J259" i="1"/>
  <c r="I260" i="1"/>
  <c r="J260" i="1"/>
  <c r="I261" i="1"/>
  <c r="J261" i="1"/>
  <c r="I262" i="1"/>
  <c r="J262" i="1"/>
  <c r="I263" i="1"/>
  <c r="J263" i="1"/>
  <c r="I264" i="1"/>
  <c r="J264" i="1"/>
  <c r="I265" i="1"/>
  <c r="J265" i="1"/>
  <c r="I266" i="1"/>
  <c r="J266" i="1"/>
  <c r="I267" i="1"/>
  <c r="J267" i="1"/>
  <c r="H268" i="1"/>
  <c r="I268" i="1"/>
  <c r="J268" i="1"/>
  <c r="I269" i="1"/>
  <c r="J269" i="1"/>
  <c r="I270" i="1"/>
  <c r="J270" i="1"/>
  <c r="I271" i="1"/>
  <c r="J271" i="1"/>
  <c r="I272" i="1"/>
  <c r="J272" i="1"/>
  <c r="I273" i="1"/>
  <c r="J273" i="1"/>
  <c r="I274" i="1"/>
  <c r="J274" i="1"/>
  <c r="I275" i="1"/>
  <c r="J275" i="1"/>
  <c r="I276" i="1"/>
  <c r="J276" i="1"/>
  <c r="H277" i="1"/>
  <c r="I277" i="1"/>
  <c r="J277" i="1"/>
  <c r="I278" i="1"/>
  <c r="J278" i="1"/>
  <c r="I279" i="1"/>
  <c r="J279" i="1"/>
  <c r="H280" i="1"/>
  <c r="I280" i="1"/>
  <c r="J280" i="1"/>
  <c r="I281" i="1"/>
  <c r="J281" i="1"/>
  <c r="I282" i="1"/>
  <c r="J282" i="1"/>
  <c r="I283" i="1"/>
  <c r="J283" i="1"/>
  <c r="I284" i="1"/>
  <c r="J284" i="1"/>
  <c r="I285" i="1"/>
  <c r="J285" i="1"/>
  <c r="I286" i="1"/>
  <c r="J286" i="1"/>
  <c r="I287" i="1"/>
  <c r="J287" i="1"/>
  <c r="I288" i="1"/>
  <c r="J288" i="1"/>
  <c r="I289" i="1"/>
  <c r="J289" i="1"/>
  <c r="I290" i="1"/>
  <c r="J290" i="1"/>
  <c r="I291" i="1"/>
  <c r="J291" i="1"/>
  <c r="I292" i="1"/>
  <c r="J292" i="1"/>
  <c r="H293" i="1"/>
  <c r="I293" i="1"/>
  <c r="J293" i="1"/>
  <c r="I294" i="1"/>
  <c r="J294" i="1"/>
  <c r="I295" i="1"/>
  <c r="J295" i="1"/>
  <c r="I296" i="1"/>
  <c r="J296" i="1"/>
  <c r="I297" i="1"/>
  <c r="J297" i="1"/>
  <c r="I298" i="1"/>
  <c r="J298" i="1"/>
  <c r="I299" i="1"/>
  <c r="J299" i="1"/>
  <c r="I300" i="1"/>
  <c r="J300" i="1"/>
  <c r="I301" i="1"/>
  <c r="J301" i="1"/>
  <c r="I302" i="1"/>
  <c r="J302" i="1"/>
  <c r="I303" i="1"/>
  <c r="J303" i="1"/>
  <c r="I304" i="1"/>
  <c r="J304" i="1"/>
  <c r="I305" i="1"/>
  <c r="J305" i="1"/>
  <c r="I306" i="1"/>
  <c r="J306" i="1"/>
  <c r="I307" i="1"/>
  <c r="J307" i="1"/>
  <c r="H308" i="1"/>
  <c r="I308" i="1"/>
  <c r="J308" i="1"/>
  <c r="I309" i="1"/>
  <c r="J309" i="1"/>
  <c r="I310" i="1"/>
  <c r="J310" i="1"/>
  <c r="I311" i="1"/>
  <c r="J311" i="1"/>
  <c r="I312" i="1"/>
  <c r="J312" i="1"/>
  <c r="H313" i="1"/>
  <c r="I313" i="1"/>
  <c r="J313" i="1"/>
  <c r="I314" i="1"/>
  <c r="J314" i="1"/>
  <c r="I315" i="1"/>
  <c r="J315" i="1"/>
  <c r="I316" i="1"/>
  <c r="J316" i="1"/>
  <c r="I317" i="1"/>
  <c r="J317" i="1"/>
  <c r="I318" i="1"/>
  <c r="J318" i="1"/>
  <c r="I319" i="1"/>
  <c r="J319" i="1"/>
  <c r="H320" i="1"/>
  <c r="I320" i="1"/>
  <c r="J320" i="1"/>
  <c r="I321" i="1"/>
  <c r="J321" i="1"/>
  <c r="I322" i="1"/>
  <c r="J322" i="1"/>
  <c r="I323" i="1"/>
  <c r="J323" i="1"/>
  <c r="I324" i="1"/>
  <c r="J324" i="1"/>
  <c r="H325" i="1"/>
  <c r="I325" i="1"/>
  <c r="J325" i="1"/>
  <c r="I326" i="1"/>
  <c r="J326" i="1"/>
  <c r="I327" i="1"/>
  <c r="J327" i="1"/>
  <c r="I328" i="1"/>
  <c r="J328" i="1"/>
  <c r="I329" i="1"/>
  <c r="J329" i="1"/>
  <c r="I330" i="1"/>
  <c r="J330" i="1"/>
  <c r="I331" i="1"/>
  <c r="J331" i="1"/>
  <c r="H332" i="1"/>
  <c r="I332" i="1"/>
  <c r="J332" i="1"/>
  <c r="H333" i="1"/>
  <c r="I333" i="1"/>
  <c r="J333" i="1"/>
  <c r="I334" i="1"/>
  <c r="J334" i="1"/>
  <c r="I335" i="1"/>
  <c r="J335" i="1"/>
  <c r="I336" i="1"/>
  <c r="J336" i="1"/>
  <c r="I337" i="1"/>
  <c r="J337" i="1"/>
  <c r="I338" i="1"/>
  <c r="J338" i="1"/>
  <c r="I339" i="1"/>
  <c r="J339" i="1"/>
  <c r="I340" i="1"/>
  <c r="J340" i="1"/>
  <c r="I341" i="1"/>
  <c r="J341" i="1"/>
  <c r="I342" i="1"/>
  <c r="J342" i="1"/>
  <c r="I343" i="1"/>
  <c r="J343" i="1"/>
  <c r="H344" i="1"/>
  <c r="I344" i="1"/>
  <c r="J344" i="1"/>
  <c r="I345" i="1"/>
  <c r="J345" i="1"/>
  <c r="I346" i="1"/>
  <c r="J346" i="1"/>
  <c r="I347" i="1"/>
  <c r="J347" i="1"/>
  <c r="I348" i="1"/>
  <c r="J348" i="1"/>
  <c r="I349" i="1"/>
  <c r="J349" i="1"/>
  <c r="I350" i="1"/>
  <c r="J350" i="1"/>
  <c r="I351" i="1"/>
  <c r="J351" i="1"/>
  <c r="I352" i="1"/>
  <c r="J352" i="1"/>
  <c r="I353" i="1"/>
  <c r="J353" i="1"/>
  <c r="I354" i="1"/>
  <c r="J354" i="1"/>
  <c r="I355" i="1"/>
  <c r="J355" i="1"/>
  <c r="I356" i="1"/>
  <c r="J356" i="1"/>
  <c r="H357" i="1"/>
  <c r="I357" i="1"/>
  <c r="J357" i="1"/>
  <c r="I358" i="1"/>
  <c r="J358" i="1"/>
  <c r="I359" i="1"/>
  <c r="J359" i="1"/>
  <c r="I360" i="1"/>
  <c r="J360" i="1"/>
  <c r="I361" i="1"/>
  <c r="J361" i="1"/>
  <c r="I362" i="1"/>
  <c r="J362" i="1"/>
  <c r="I363" i="1"/>
  <c r="J363" i="1"/>
  <c r="I364" i="1"/>
  <c r="J364" i="1"/>
  <c r="I365" i="1"/>
  <c r="J365" i="1"/>
  <c r="I366" i="1"/>
  <c r="J366" i="1"/>
  <c r="I367" i="1"/>
  <c r="J367" i="1"/>
  <c r="I368" i="1"/>
  <c r="J368" i="1"/>
  <c r="I369" i="1"/>
  <c r="J369" i="1"/>
  <c r="I370" i="1"/>
  <c r="J370" i="1"/>
  <c r="I371" i="1"/>
  <c r="J371" i="1"/>
  <c r="I372" i="1"/>
  <c r="J372" i="1"/>
  <c r="I373" i="1"/>
  <c r="J373" i="1"/>
  <c r="I374" i="1"/>
  <c r="J374" i="1"/>
  <c r="I375" i="1"/>
  <c r="J375" i="1"/>
  <c r="I376" i="1"/>
  <c r="J376" i="1"/>
  <c r="H377" i="1"/>
  <c r="I377" i="1"/>
  <c r="J377" i="1"/>
  <c r="I378" i="1"/>
  <c r="J378" i="1"/>
  <c r="I379" i="1"/>
  <c r="J379" i="1"/>
  <c r="H380" i="1"/>
  <c r="I380" i="1"/>
  <c r="J380" i="1"/>
  <c r="I381" i="1"/>
  <c r="J381" i="1"/>
  <c r="I382" i="1"/>
  <c r="J382" i="1"/>
  <c r="I383" i="1"/>
  <c r="J383" i="1"/>
  <c r="I384" i="1"/>
  <c r="J384" i="1"/>
  <c r="I385" i="1"/>
  <c r="J385" i="1"/>
  <c r="I386" i="1"/>
  <c r="J386" i="1"/>
  <c r="I387" i="1"/>
  <c r="J387" i="1"/>
  <c r="I388" i="1"/>
  <c r="J388" i="1"/>
  <c r="H389" i="1"/>
  <c r="I389" i="1"/>
  <c r="J389" i="1"/>
  <c r="I390" i="1"/>
  <c r="J390" i="1"/>
  <c r="I391" i="1"/>
  <c r="J391" i="1"/>
  <c r="H392" i="1"/>
  <c r="I392" i="1"/>
  <c r="J392" i="1"/>
  <c r="I393" i="1"/>
  <c r="J393" i="1"/>
  <c r="I394" i="1"/>
  <c r="J394" i="1"/>
  <c r="I395" i="1"/>
  <c r="J395" i="1"/>
  <c r="I396" i="1"/>
  <c r="J396" i="1"/>
  <c r="H397" i="1"/>
  <c r="I397" i="1"/>
  <c r="J397" i="1"/>
  <c r="I398" i="1"/>
  <c r="J398" i="1"/>
  <c r="I399" i="1"/>
  <c r="J399" i="1"/>
  <c r="I400" i="1"/>
  <c r="J400" i="1"/>
  <c r="I401" i="1"/>
  <c r="J401" i="1"/>
  <c r="I402" i="1"/>
  <c r="J402" i="1"/>
  <c r="I403" i="1"/>
  <c r="J403" i="1"/>
  <c r="H404" i="1"/>
  <c r="I404" i="1"/>
  <c r="J404" i="1"/>
  <c r="I405" i="1"/>
  <c r="J405" i="1"/>
  <c r="I406" i="1"/>
  <c r="J406" i="1"/>
  <c r="I407" i="1"/>
  <c r="J407" i="1"/>
  <c r="B408" i="1"/>
  <c r="G8" i="1"/>
  <c r="I37" i="1" l="1"/>
  <c r="H40" i="1"/>
  <c r="J32" i="1"/>
  <c r="L32" i="1" s="1"/>
  <c r="H20" i="1"/>
  <c r="J41" i="1"/>
  <c r="L41" i="1" s="1"/>
  <c r="J25" i="1"/>
  <c r="L25" i="1" s="1"/>
  <c r="J37" i="1"/>
  <c r="L37" i="1" s="1"/>
  <c r="H25" i="1"/>
  <c r="H16" i="1"/>
  <c r="J24" i="1"/>
  <c r="L24" i="1" s="1"/>
  <c r="J21" i="1"/>
  <c r="L21" i="1" s="1"/>
  <c r="H30" i="1"/>
  <c r="I21" i="1"/>
  <c r="H9" i="1"/>
  <c r="J38" i="1"/>
  <c r="L38" i="1" s="1"/>
  <c r="H26" i="1"/>
  <c r="J10" i="1"/>
  <c r="I14" i="1"/>
  <c r="J14" i="1"/>
  <c r="L14" i="1" s="1"/>
  <c r="I42" i="1"/>
  <c r="J42" i="1"/>
  <c r="L42" i="1" s="1"/>
  <c r="J30" i="1"/>
  <c r="L30" i="1" s="1"/>
  <c r="J18" i="1"/>
  <c r="L18" i="1" s="1"/>
  <c r="I10" i="1"/>
  <c r="I34" i="1"/>
  <c r="I26" i="1"/>
  <c r="J22" i="1"/>
  <c r="L22" i="1" s="1"/>
  <c r="H14" i="1"/>
  <c r="I9" i="1"/>
  <c r="I38" i="1"/>
  <c r="H34" i="1"/>
  <c r="J33" i="1"/>
  <c r="L33" i="1" s="1"/>
  <c r="H29" i="1"/>
  <c r="J28" i="1"/>
  <c r="L28" i="1" s="1"/>
  <c r="I22" i="1"/>
  <c r="H18" i="1"/>
  <c r="J17" i="1"/>
  <c r="L17" i="1" s="1"/>
  <c r="H13" i="1"/>
  <c r="J12" i="1"/>
  <c r="H33" i="1"/>
  <c r="H17" i="1"/>
  <c r="J29" i="1"/>
  <c r="L29" i="1" s="1"/>
  <c r="J13" i="1"/>
  <c r="H43" i="1"/>
  <c r="I43" i="1"/>
  <c r="H39" i="1"/>
  <c r="I39" i="1"/>
  <c r="H35" i="1"/>
  <c r="I35" i="1"/>
  <c r="K35" i="1" s="1"/>
  <c r="H31" i="1"/>
  <c r="I31" i="1"/>
  <c r="K31" i="1" s="1"/>
  <c r="H27" i="1"/>
  <c r="I27" i="1"/>
  <c r="H23" i="1"/>
  <c r="I23" i="1"/>
  <c r="K23" i="1" s="1"/>
  <c r="H19" i="1"/>
  <c r="I19" i="1"/>
  <c r="H15" i="1"/>
  <c r="I15" i="1"/>
  <c r="K15" i="1" s="1"/>
  <c r="H11" i="1"/>
  <c r="I11" i="1"/>
  <c r="I40" i="1"/>
  <c r="I36" i="1"/>
  <c r="I32" i="1"/>
  <c r="K32" i="1" s="1"/>
  <c r="I28" i="1"/>
  <c r="I24" i="1"/>
  <c r="K24" i="1" s="1"/>
  <c r="I20" i="1"/>
  <c r="K20" i="1" s="1"/>
  <c r="I16" i="1"/>
  <c r="K16" i="1" s="1"/>
  <c r="I12" i="1"/>
  <c r="H8" i="1"/>
  <c r="I8" i="1"/>
  <c r="K34" i="1" l="1"/>
  <c r="K29" i="1"/>
  <c r="K28" i="1"/>
  <c r="K30" i="1"/>
  <c r="K33" i="1"/>
  <c r="K26" i="1"/>
  <c r="K27" i="1"/>
  <c r="K25" i="1"/>
  <c r="K19" i="1"/>
  <c r="K22" i="1"/>
  <c r="K21" i="1"/>
  <c r="K11" i="1"/>
  <c r="K9" i="1"/>
  <c r="K8" i="1"/>
  <c r="K10" i="1"/>
  <c r="K12" i="1"/>
  <c r="K13" i="1"/>
  <c r="K18" i="1"/>
  <c r="K17" i="1"/>
  <c r="K14" i="1"/>
</calcChain>
</file>

<file path=xl/sharedStrings.xml><?xml version="1.0" encoding="utf-8"?>
<sst xmlns="http://schemas.openxmlformats.org/spreadsheetml/2006/main" count="48" uniqueCount="47">
  <si>
    <t>الاسم</t>
  </si>
  <si>
    <t>الرقم القومي</t>
  </si>
  <si>
    <t>النوع</t>
  </si>
  <si>
    <t>تاريخ الميلاد</t>
  </si>
  <si>
    <t>محافظة الميلاد</t>
  </si>
  <si>
    <t>السن في اول اكتوبر</t>
  </si>
  <si>
    <t>حالة الطالب</t>
  </si>
  <si>
    <t>الاسكندرية</t>
  </si>
  <si>
    <t>بورسعيد</t>
  </si>
  <si>
    <t>السويس</t>
  </si>
  <si>
    <t>دمياط</t>
  </si>
  <si>
    <t>الدقهلية</t>
  </si>
  <si>
    <t>الشرقية</t>
  </si>
  <si>
    <t>القليوبية</t>
  </si>
  <si>
    <t>الغربية</t>
  </si>
  <si>
    <t>البحيرة</t>
  </si>
  <si>
    <t>الجيزة</t>
  </si>
  <si>
    <t>الفيوم</t>
  </si>
  <si>
    <t>المنيا</t>
  </si>
  <si>
    <t>اسيوط</t>
  </si>
  <si>
    <t>سوهاج</t>
  </si>
  <si>
    <t>قنا</t>
  </si>
  <si>
    <t>أسوان</t>
  </si>
  <si>
    <t>الأقصر</t>
  </si>
  <si>
    <t>جنوب سيناء</t>
  </si>
  <si>
    <t xml:space="preserve">القاهرة </t>
  </si>
  <si>
    <t>كفر الشيخ</t>
  </si>
  <si>
    <t xml:space="preserve">المنوفية </t>
  </si>
  <si>
    <t>الإسماعيلية</t>
  </si>
  <si>
    <t>بني سويف</t>
  </si>
  <si>
    <t>البحر الأحمر</t>
  </si>
  <si>
    <t>الوادي الجديد</t>
  </si>
  <si>
    <t>مرسي مطروح</t>
  </si>
  <si>
    <t>شمال سيناء</t>
  </si>
  <si>
    <t>خارج جمهوية مصر العربية</t>
  </si>
  <si>
    <t>م</t>
  </si>
  <si>
    <t xml:space="preserve">اليوم </t>
  </si>
  <si>
    <t xml:space="preserve">الشهر </t>
  </si>
  <si>
    <t>السنة</t>
  </si>
  <si>
    <t>Total</t>
  </si>
  <si>
    <t xml:space="preserve">احمد </t>
  </si>
  <si>
    <t>المرحلة</t>
  </si>
  <si>
    <t xml:space="preserve">Kg2 </t>
  </si>
  <si>
    <t xml:space="preserve">Kg1 </t>
  </si>
  <si>
    <t xml:space="preserve">ياسر </t>
  </si>
  <si>
    <t>الصف الاول</t>
  </si>
  <si>
    <t>السن في اول أكتوبر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</si>
</sst>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14" x14ac:knownFonts="1">
    <font>
      <sz val="11"/>
      <color theme="1"/>
      <name val="Calibri"/>
      <family val="2"/>
      <charset val="178"/>
      <scheme val="minor"/>
    </font>
    <font>
      <sz val="13"/>
      <color theme="1"/>
      <name val="Simplified Arabic"/>
      <family val="1"/>
      <charset val="178"/>
    </font>
    <font>
      <sz val="13"/>
      <color theme="1" tint="4.9989318521683403E-2"/>
      <name val="Calibri Light"/>
      <family val="2"/>
      <scheme val="major"/>
    </font>
    <font>
      <sz val="8"/>
      <name val="Calibri"/>
      <family val="2"/>
      <charset val="178"/>
      <scheme val="minor"/>
    </font>
    <font>
      <b/>
      <sz val="14"/>
      <color theme="1" tint="4.9989318521683403E-2"/>
      <name val="Calibri"/>
      <family val="2"/>
      <scheme val="minor"/>
    </font>
    <font>
      <b/>
      <sz val="13"/>
      <color theme="1"/>
      <name val="Simplified Arabic"/>
      <family val="1"/>
    </font>
    <font>
      <b/>
      <sz val="13"/>
      <color indexed="8"/>
      <name val="Simplified Arabic"/>
      <family val="1"/>
    </font>
    <font>
      <b/>
      <sz val="13"/>
      <color rgb="FF0E304A"/>
      <name val="Simplified Arabic"/>
      <family val="1"/>
    </font>
    <font>
      <b/>
      <sz val="11"/>
      <color theme="1"/>
      <name val="Simplified Arabic"/>
      <family val="1"/>
    </font>
    <font>
      <b/>
      <sz val="12"/>
      <color theme="1" tint="4.9989318521683403E-2"/>
      <name val="Calibri"/>
      <family val="2"/>
      <scheme val="minor"/>
    </font>
    <font>
      <b/>
      <sz val="14"/>
      <color theme="1"/>
      <name val="Simplified Arabic"/>
      <family val="1"/>
    </font>
    <font>
      <sz val="12"/>
      <color theme="1"/>
      <name val="Simplified Arabic"/>
      <family val="1"/>
      <charset val="178"/>
    </font>
    <font>
      <b/>
      <sz val="12"/>
      <color rgb="FF0E304A"/>
      <name val="Simplified Arabic"/>
      <family val="1"/>
    </font>
    <font>
      <b/>
      <sz val="12"/>
      <color theme="1"/>
      <name val="Simplified Arabic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 applyProtection="1">
      <alignment horizontal="center" vertical="center" readingOrder="2"/>
      <protection hidden="1"/>
    </xf>
    <xf numFmtId="164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0" fillId="0" borderId="0" xfId="0" applyFont="1" applyFill="1" applyBorder="1" applyAlignment="1" applyProtection="1">
      <alignment horizontal="center" vertical="center" readingOrder="2"/>
      <protection hidden="1"/>
    </xf>
    <xf numFmtId="14" fontId="1" fillId="0" borderId="0" xfId="0" applyNumberFormat="1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10" fillId="0" borderId="0" xfId="0" applyFont="1" applyFill="1" applyBorder="1" applyAlignment="1" applyProtection="1">
      <alignment horizontal="center" vertical="center" readingOrder="2"/>
      <protection hidden="1"/>
    </xf>
    <xf numFmtId="0" fontId="10" fillId="0" borderId="0" xfId="0" applyFont="1" applyFill="1" applyBorder="1" applyAlignment="1" applyProtection="1">
      <alignment vertical="center" readingOrder="2"/>
      <protection hidden="1"/>
    </xf>
    <xf numFmtId="0" fontId="10" fillId="0" borderId="0" xfId="0" applyFont="1" applyFill="1" applyBorder="1" applyAlignment="1" applyProtection="1">
      <alignment horizontal="center" wrapText="1" readingOrder="2"/>
      <protection hidden="1"/>
    </xf>
    <xf numFmtId="0" fontId="11" fillId="0" borderId="0" xfId="0" applyFont="1" applyAlignment="1" applyProtection="1">
      <alignment horizontal="center" vertical="center" readingOrder="2"/>
      <protection hidden="1"/>
    </xf>
    <xf numFmtId="0" fontId="4" fillId="0" borderId="2" xfId="0" applyFont="1" applyFill="1" applyBorder="1" applyAlignment="1">
      <alignment horizontal="center" vertical="center" wrapText="1" readingOrder="2"/>
    </xf>
    <xf numFmtId="0" fontId="4" fillId="0" borderId="3" xfId="0" applyNumberFormat="1" applyFont="1" applyFill="1" applyBorder="1" applyAlignment="1">
      <alignment horizontal="center" vertical="center" wrapText="1" readingOrder="2"/>
    </xf>
    <xf numFmtId="0" fontId="9" fillId="0" borderId="3" xfId="0" applyNumberFormat="1" applyFont="1" applyFill="1" applyBorder="1" applyAlignment="1">
      <alignment horizontal="center" vertical="center" readingOrder="2"/>
    </xf>
    <xf numFmtId="164" fontId="4" fillId="0" borderId="3" xfId="0" applyNumberFormat="1" applyFont="1" applyFill="1" applyBorder="1" applyAlignment="1">
      <alignment horizontal="center" vertical="center" wrapText="1" readingOrder="2"/>
    </xf>
    <xf numFmtId="0" fontId="9" fillId="0" borderId="3" xfId="0" applyNumberFormat="1" applyFont="1" applyFill="1" applyBorder="1" applyAlignment="1">
      <alignment horizontal="center" vertical="center" wrapText="1" readingOrder="2"/>
    </xf>
    <xf numFmtId="0" fontId="5" fillId="0" borderId="2" xfId="0" applyFont="1" applyFill="1" applyBorder="1" applyAlignment="1">
      <alignment horizontal="center" vertical="center" readingOrder="2"/>
    </xf>
    <xf numFmtId="0" fontId="5" fillId="0" borderId="3" xfId="0" applyFont="1" applyFill="1" applyBorder="1" applyAlignment="1">
      <alignment horizontal="center" vertical="center" readingOrder="2"/>
    </xf>
    <xf numFmtId="1" fontId="6" fillId="0" borderId="3" xfId="0" applyNumberFormat="1" applyFont="1" applyFill="1" applyBorder="1" applyAlignment="1">
      <alignment horizontal="center" vertical="center" readingOrder="2"/>
    </xf>
    <xf numFmtId="0" fontId="7" fillId="0" borderId="3" xfId="0" applyNumberFormat="1" applyFont="1" applyFill="1" applyBorder="1" applyAlignment="1">
      <alignment horizontal="center" vertical="center" wrapText="1" readingOrder="2"/>
    </xf>
    <xf numFmtId="0" fontId="12" fillId="0" borderId="3" xfId="0" applyNumberFormat="1" applyFont="1" applyFill="1" applyBorder="1" applyAlignment="1">
      <alignment horizontal="center" vertical="center" readingOrder="2"/>
    </xf>
    <xf numFmtId="164" fontId="7" fillId="0" borderId="3" xfId="0" applyNumberFormat="1" applyFont="1" applyFill="1" applyBorder="1" applyAlignment="1">
      <alignment horizontal="center" vertical="center" wrapText="1" readingOrder="2"/>
    </xf>
    <xf numFmtId="164" fontId="6" fillId="0" borderId="3" xfId="0" applyNumberFormat="1" applyFont="1" applyFill="1" applyBorder="1" applyAlignment="1">
      <alignment horizontal="center" vertical="center" readingOrder="2"/>
    </xf>
    <xf numFmtId="0" fontId="6" fillId="0" borderId="5" xfId="0" applyNumberFormat="1" applyFont="1" applyFill="1" applyBorder="1" applyAlignment="1">
      <alignment horizontal="center" vertical="center" readingOrder="2"/>
    </xf>
    <xf numFmtId="0" fontId="5" fillId="0" borderId="6" xfId="0" applyFont="1" applyFill="1" applyBorder="1" applyAlignment="1">
      <alignment horizontal="center" vertical="center" readingOrder="2"/>
    </xf>
    <xf numFmtId="0" fontId="5" fillId="0" borderId="5" xfId="0" applyFont="1" applyFill="1" applyBorder="1" applyAlignment="1">
      <alignment horizontal="center" vertical="center" readingOrder="2"/>
    </xf>
    <xf numFmtId="0" fontId="7" fillId="0" borderId="5" xfId="0" applyNumberFormat="1" applyFont="1" applyFill="1" applyBorder="1" applyAlignment="1">
      <alignment horizontal="center" vertical="center" wrapText="1" readingOrder="2"/>
    </xf>
    <xf numFmtId="0" fontId="12" fillId="0" borderId="5" xfId="0" applyNumberFormat="1" applyFont="1" applyFill="1" applyBorder="1" applyAlignment="1">
      <alignment horizontal="center" vertical="center" readingOrder="2"/>
    </xf>
    <xf numFmtId="164" fontId="7" fillId="0" borderId="5" xfId="0" applyNumberFormat="1" applyFont="1" applyFill="1" applyBorder="1" applyAlignment="1">
      <alignment horizontal="center" vertical="center" wrapText="1" readingOrder="2"/>
    </xf>
    <xf numFmtId="164" fontId="6" fillId="0" borderId="5" xfId="0" applyNumberFormat="1" applyFont="1" applyFill="1" applyBorder="1" applyAlignment="1">
      <alignment horizontal="center" vertical="center" readingOrder="2"/>
    </xf>
    <xf numFmtId="1" fontId="6" fillId="0" borderId="5" xfId="0" applyNumberFormat="1" applyFont="1" applyFill="1" applyBorder="1" applyAlignment="1">
      <alignment horizontal="center" vertical="center" readingOrder="2"/>
    </xf>
    <xf numFmtId="0" fontId="8" fillId="0" borderId="8" xfId="0" applyFont="1" applyFill="1" applyBorder="1" applyAlignment="1">
      <alignment horizontal="center" vertical="center" readingOrder="2"/>
    </xf>
    <xf numFmtId="0" fontId="5" fillId="0" borderId="9" xfId="0" applyFont="1" applyFill="1" applyBorder="1" applyAlignment="1">
      <alignment horizontal="center" vertical="center" readingOrder="2"/>
    </xf>
    <xf numFmtId="0" fontId="13" fillId="0" borderId="9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10" fillId="0" borderId="0" xfId="0" applyFont="1" applyFill="1" applyBorder="1" applyAlignment="1" applyProtection="1">
      <alignment horizontal="center" wrapText="1" readingOrder="2"/>
      <protection hidden="1"/>
    </xf>
    <xf numFmtId="0" fontId="10" fillId="0" borderId="0" xfId="0" applyFont="1" applyFill="1" applyBorder="1" applyAlignment="1" applyProtection="1">
      <alignment horizontal="center" vertical="center" readingOrder="2"/>
      <protection hidden="1"/>
    </xf>
    <xf numFmtId="0" fontId="10" fillId="2" borderId="10" xfId="0" applyFont="1" applyFill="1" applyBorder="1" applyAlignment="1" applyProtection="1">
      <alignment horizontal="center" vertical="center" readingOrder="2"/>
      <protection hidden="1"/>
    </xf>
    <xf numFmtId="0" fontId="4" fillId="2" borderId="3" xfId="0" applyNumberFormat="1" applyFont="1" applyFill="1" applyBorder="1" applyAlignment="1">
      <alignment horizontal="center" vertical="center" wrapText="1" readingOrder="2"/>
    </xf>
    <xf numFmtId="0" fontId="6" fillId="2" borderId="3" xfId="0" applyNumberFormat="1" applyFont="1" applyFill="1" applyBorder="1" applyAlignment="1">
      <alignment horizontal="center" vertical="center" readingOrder="2"/>
    </xf>
    <xf numFmtId="0" fontId="6" fillId="2" borderId="5" xfId="0" applyNumberFormat="1" applyFont="1" applyFill="1" applyBorder="1" applyAlignment="1">
      <alignment horizontal="center" vertical="center" readingOrder="2"/>
    </xf>
    <xf numFmtId="0" fontId="4" fillId="3" borderId="4" xfId="0" applyNumberFormat="1" applyFont="1" applyFill="1" applyBorder="1" applyAlignment="1">
      <alignment horizontal="center" vertical="center" wrapText="1" readingOrder="2"/>
    </xf>
    <xf numFmtId="0" fontId="5" fillId="3" borderId="4" xfId="0" applyFont="1" applyFill="1" applyBorder="1" applyAlignment="1">
      <alignment horizontal="center" vertical="center" readingOrder="2"/>
    </xf>
    <xf numFmtId="0" fontId="5" fillId="3" borderId="7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1">
    <dxf>
      <font>
        <color theme="0"/>
      </font>
      <fill>
        <patternFill>
          <bgColor theme="9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8"/>
  <sheetViews>
    <sheetView showGridLines="0" rightToLeft="1" tabSelected="1" zoomScaleNormal="100" zoomScalePageLayoutView="90" workbookViewId="0">
      <selection activeCell="L8" sqref="L8"/>
    </sheetView>
  </sheetViews>
  <sheetFormatPr defaultColWidth="9" defaultRowHeight="20.100000000000001" customHeight="1" x14ac:dyDescent="0.25"/>
  <cols>
    <col min="1" max="1" width="5.7109375" style="2" customWidth="1"/>
    <col min="2" max="2" width="25.140625" style="2" customWidth="1"/>
    <col min="3" max="3" width="23.140625" style="2" bestFit="1" customWidth="1"/>
    <col min="4" max="4" width="9.5703125" style="2" bestFit="1" customWidth="1"/>
    <col min="5" max="5" width="9.5703125" style="11" customWidth="1"/>
    <col min="6" max="6" width="15.85546875" style="3" bestFit="1" customWidth="1"/>
    <col min="7" max="7" width="13.7109375" style="2" customWidth="1"/>
    <col min="8" max="10" width="7.140625" style="2" customWidth="1"/>
    <col min="11" max="11" width="28.7109375" style="2" hidden="1" customWidth="1"/>
    <col min="12" max="12" width="15.140625" style="2" bestFit="1" customWidth="1"/>
    <col min="13" max="14" width="9" style="4"/>
    <col min="15" max="15" width="13" style="4" hidden="1" customWidth="1"/>
    <col min="16" max="16384" width="9" style="4"/>
  </cols>
  <sheetData>
    <row r="1" spans="1:15" ht="55.5" customHeight="1" x14ac:dyDescent="0.25">
      <c r="B1" s="36"/>
    </row>
    <row r="2" spans="1:15" ht="20.100000000000001" customHeight="1" x14ac:dyDescent="0.25">
      <c r="B2" s="36"/>
      <c r="D2" s="37"/>
      <c r="E2" s="37"/>
      <c r="F2" s="37"/>
      <c r="G2" s="37"/>
      <c r="H2" s="37"/>
      <c r="I2" s="37"/>
      <c r="J2" s="37"/>
      <c r="O2" s="6">
        <v>44105</v>
      </c>
    </row>
    <row r="3" spans="1:15" ht="20.100000000000001" customHeight="1" x14ac:dyDescent="0.7">
      <c r="B3" s="10"/>
      <c r="F3" s="8"/>
      <c r="G3" s="8"/>
      <c r="H3" s="8"/>
      <c r="I3" s="8"/>
      <c r="J3" s="8"/>
      <c r="O3" s="6"/>
    </row>
    <row r="4" spans="1:15" ht="20.100000000000001" customHeight="1" x14ac:dyDescent="0.25">
      <c r="F4" s="5"/>
      <c r="G4" s="8"/>
      <c r="H4" s="9"/>
      <c r="I4" s="9"/>
      <c r="J4" s="9"/>
      <c r="O4" s="6"/>
    </row>
    <row r="5" spans="1:15" ht="27.75" x14ac:dyDescent="0.25">
      <c r="F5" s="5"/>
      <c r="G5" s="8"/>
      <c r="H5" s="9"/>
      <c r="I5" s="9"/>
      <c r="J5" s="9"/>
      <c r="O5" s="6"/>
    </row>
    <row r="6" spans="1:15" ht="28.5" thickBot="1" x14ac:dyDescent="0.3">
      <c r="F6" s="5"/>
      <c r="G6" s="5"/>
      <c r="H6" s="38" t="s">
        <v>46</v>
      </c>
      <c r="I6" s="38"/>
      <c r="J6" s="38"/>
      <c r="O6" s="6"/>
    </row>
    <row r="7" spans="1:15" s="7" customFormat="1" ht="33.75" customHeight="1" thickBot="1" x14ac:dyDescent="0.3">
      <c r="A7" s="12" t="s">
        <v>35</v>
      </c>
      <c r="B7" s="13" t="s">
        <v>0</v>
      </c>
      <c r="C7" s="13" t="s">
        <v>1</v>
      </c>
      <c r="D7" s="13" t="s">
        <v>2</v>
      </c>
      <c r="E7" s="14" t="s">
        <v>41</v>
      </c>
      <c r="F7" s="15" t="s">
        <v>3</v>
      </c>
      <c r="G7" s="16" t="s">
        <v>4</v>
      </c>
      <c r="H7" s="39" t="s">
        <v>36</v>
      </c>
      <c r="I7" s="39" t="s">
        <v>37</v>
      </c>
      <c r="J7" s="39" t="s">
        <v>38</v>
      </c>
      <c r="K7" s="13" t="s">
        <v>5</v>
      </c>
      <c r="L7" s="42" t="s">
        <v>6</v>
      </c>
    </row>
    <row r="8" spans="1:15" ht="20.100000000000001" customHeight="1" thickBot="1" x14ac:dyDescent="0.3">
      <c r="A8" s="17">
        <v>1</v>
      </c>
      <c r="B8" s="18" t="s">
        <v>40</v>
      </c>
      <c r="C8" s="19">
        <v>31605292201135</v>
      </c>
      <c r="D8" s="20" t="str">
        <f>IFERROR(IF(ISODD(MID(C8,13,1)),"بنين","فتيات"),"")</f>
        <v>بنين</v>
      </c>
      <c r="E8" s="21" t="s">
        <v>43</v>
      </c>
      <c r="F8" s="22">
        <f t="shared" ref="F8" si="0">IFERROR(DATE(IF(LEFT(C8,1)*1=3,20,19)&amp;MID(C8,2,2),MID(C8,4,2),MID(C8,6,2)),"")</f>
        <v>42519</v>
      </c>
      <c r="G8" s="23" t="str">
        <f>IFERROR(VLOOKUP(MID(C8,8,2)*1,Sheet2!$A$1:$B$28,2,FALSE),"")</f>
        <v>بني سويف</v>
      </c>
      <c r="H8" s="40">
        <f>IFERROR(DATEDIF('تسجيل اسماء الطلبة الجدد'!$F8,$O$2,"MD"),"")</f>
        <v>2</v>
      </c>
      <c r="I8" s="40">
        <f>IFERROR(DATEDIF('تسجيل اسماء الطلبة الجدد'!$F$8:$F$43,$O$2,"YM"),"")</f>
        <v>4</v>
      </c>
      <c r="J8" s="40">
        <f>IFERROR(DATEDIF('تسجيل اسماء الطلبة الجدد'!$F$8:$F$43,$O$2,"Y"),"")</f>
        <v>4</v>
      </c>
      <c r="K8" s="24" t="str">
        <f>IF('تسجيل اسماء الطلبة الجدد'!$C8="","",'تسجيل اسماء الطلبة الجدد'!$J8&amp;" "&amp;"سنوات و"&amp;""&amp;'تسجيل اسماء الطلبة الجدد'!$I8&amp;" "&amp;"شهور و"&amp;" "&amp;'تسجيل اسماء الطلبة الجدد'!$H8&amp;"يوم  ")</f>
        <v xml:space="preserve">4 سنوات و4 شهور و 2يوم  </v>
      </c>
      <c r="L8" s="43"/>
    </row>
    <row r="9" spans="1:15" ht="20.100000000000001" customHeight="1" thickBot="1" x14ac:dyDescent="0.3">
      <c r="A9" s="25">
        <v>2</v>
      </c>
      <c r="B9" s="26" t="s">
        <v>44</v>
      </c>
      <c r="C9" s="19">
        <v>31602192301135</v>
      </c>
      <c r="D9" s="27" t="str">
        <f t="shared" ref="D9:D72" si="1">IFERROR(IF(ISODD(MID(C9,13,1)),"بنين","فتيات"),"")</f>
        <v>بنين</v>
      </c>
      <c r="E9" s="28" t="s">
        <v>42</v>
      </c>
      <c r="F9" s="29">
        <f t="shared" ref="F9:F22" si="2">IFERROR(DATE(IF(LEFT(C9,1)*1=3,20,19)&amp;MID(C9,2,2),MID(C9,4,2),MID(C9,6,2)),"")</f>
        <v>42419</v>
      </c>
      <c r="G9" s="30" t="str">
        <f>IFERROR(VLOOKUP(MID(C9,8,2)*1,Sheet2!$A$1:$B$28,2,FALSE),"")</f>
        <v>الفيوم</v>
      </c>
      <c r="H9" s="41">
        <f>IFERROR(DATEDIF('تسجيل اسماء الطلبة الجدد'!$F9,$O$2,"MD"),"")</f>
        <v>12</v>
      </c>
      <c r="I9" s="41">
        <f>IFERROR(DATEDIF('تسجيل اسماء الطلبة الجدد'!$F$8:$F$43,$O$2,"YM"),"")</f>
        <v>7</v>
      </c>
      <c r="J9" s="41">
        <f>IFERROR(DATEDIF('تسجيل اسماء الطلبة الجدد'!$F$8:$F$43,$O$2,"Y"),"")</f>
        <v>4</v>
      </c>
      <c r="K9" s="24" t="str">
        <f>IF('تسجيل اسماء الطلبة الجدد'!$C9="","",'تسجيل اسماء الطلبة الجدد'!$J9&amp;" "&amp;"سنوات و"&amp;""&amp;'تسجيل اسماء الطلبة الجدد'!$I9&amp;" "&amp;"شهور و"&amp;" "&amp;'تسجيل اسماء الطلبة الجدد'!$H9&amp;"يوم  ")</f>
        <v xml:space="preserve">4 سنوات و7 شهور و 12يوم  </v>
      </c>
      <c r="L9" s="43"/>
    </row>
    <row r="10" spans="1:15" ht="20.100000000000001" customHeight="1" x14ac:dyDescent="0.25">
      <c r="A10" s="25">
        <v>3</v>
      </c>
      <c r="B10" s="26"/>
      <c r="C10" s="31">
        <v>31107092401135</v>
      </c>
      <c r="D10" s="27" t="str">
        <f t="shared" si="1"/>
        <v>بنين</v>
      </c>
      <c r="E10" s="28" t="s">
        <v>45</v>
      </c>
      <c r="F10" s="29">
        <f t="shared" si="2"/>
        <v>40733</v>
      </c>
      <c r="G10" s="30" t="str">
        <f>IFERROR(VLOOKUP(MID(C10,8,2)*1,Sheet2!$A$1:$B$28,2,FALSE),"")</f>
        <v>المنيا</v>
      </c>
      <c r="H10" s="41">
        <f>IFERROR(DATEDIF('تسجيل اسماء الطلبة الجدد'!$F10,$O$2,"MD"),"")</f>
        <v>22</v>
      </c>
      <c r="I10" s="41">
        <f>IFERROR(DATEDIF('تسجيل اسماء الطلبة الجدد'!$F$8:$F$43,$O$2,"YM"),"")</f>
        <v>2</v>
      </c>
      <c r="J10" s="41">
        <f>IFERROR(DATEDIF('تسجيل اسماء الطلبة الجدد'!$F$8:$F$43,$O$2,"Y"),"")</f>
        <v>9</v>
      </c>
      <c r="K10" s="24" t="str">
        <f>IF('تسجيل اسماء الطلبة الجدد'!$C10="","",'تسجيل اسماء الطلبة الجدد'!$J10&amp;" "&amp;"سنوات و"&amp;""&amp;'تسجيل اسماء الطلبة الجدد'!$I10&amp;" "&amp;"شهور و"&amp;" "&amp;'تسجيل اسماء الطلبة الجدد'!$H10&amp;"يوم  ")</f>
        <v xml:space="preserve">9 سنوات و2 شهور و 22يوم  </v>
      </c>
      <c r="L10" s="43"/>
    </row>
    <row r="11" spans="1:15" ht="20.100000000000001" customHeight="1" x14ac:dyDescent="0.25">
      <c r="A11" s="25">
        <v>4</v>
      </c>
      <c r="B11" s="26"/>
      <c r="C11" s="31">
        <v>31107092401135</v>
      </c>
      <c r="D11" s="27" t="str">
        <f t="shared" si="1"/>
        <v>بنين</v>
      </c>
      <c r="E11" s="28" t="s">
        <v>42</v>
      </c>
      <c r="F11" s="29">
        <f t="shared" si="2"/>
        <v>40733</v>
      </c>
      <c r="G11" s="30" t="str">
        <f>IFERROR(VLOOKUP(MID(C11,8,2)*1,Sheet2!$A$1:$B$28,2,FALSE),"")</f>
        <v>المنيا</v>
      </c>
      <c r="H11" s="41">
        <f>IFERROR(DATEDIF('تسجيل اسماء الطلبة الجدد'!$F11,$O$2,"MD"),"")</f>
        <v>22</v>
      </c>
      <c r="I11" s="41">
        <f>IFERROR(DATEDIF('تسجيل اسماء الطلبة الجدد'!$F$8:$F$43,$O$2,"YM"),"")</f>
        <v>2</v>
      </c>
      <c r="J11" s="41">
        <f>IFERROR(DATEDIF('تسجيل اسماء الطلبة الجدد'!$F$8:$F$43,$O$2,"Y"),"")</f>
        <v>9</v>
      </c>
      <c r="K11" s="24" t="str">
        <f>IF('تسجيل اسماء الطلبة الجدد'!$C11="","",'تسجيل اسماء الطلبة الجدد'!$J11&amp;" "&amp;"سنوات و"&amp;""&amp;'تسجيل اسماء الطلبة الجدد'!$I11&amp;" "&amp;"شهور و"&amp;" "&amp;'تسجيل اسماء الطلبة الجدد'!$H11&amp;"يوم  ")</f>
        <v xml:space="preserve">9 سنوات و2 شهور و 22يوم  </v>
      </c>
      <c r="L11" s="44"/>
    </row>
    <row r="12" spans="1:15" ht="20.100000000000001" customHeight="1" x14ac:dyDescent="0.25">
      <c r="A12" s="25">
        <v>5</v>
      </c>
      <c r="B12" s="26"/>
      <c r="C12" s="31"/>
      <c r="D12" s="27" t="str">
        <f t="shared" si="1"/>
        <v/>
      </c>
      <c r="E12" s="28"/>
      <c r="F12" s="29" t="str">
        <f t="shared" si="2"/>
        <v/>
      </c>
      <c r="G12" s="30" t="str">
        <f>IFERROR(VLOOKUP(MID(C12,8,2)*1,Sheet2!$A$1:$B$28,2,FALSE),"")</f>
        <v/>
      </c>
      <c r="H12" s="41" t="str">
        <f>IFERROR(DATEDIF('تسجيل اسماء الطلبة الجدد'!$F12,$O$2,"MD"),"")</f>
        <v/>
      </c>
      <c r="I12" s="41" t="str">
        <f>IFERROR(DATEDIF('تسجيل اسماء الطلبة الجدد'!$F$8:$F$43,$O$2,"YM"),"")</f>
        <v/>
      </c>
      <c r="J12" s="41" t="str">
        <f>IFERROR(DATEDIF('تسجيل اسماء الطلبة الجدد'!$F$8:$F$43,$O$2,"Y"),"")</f>
        <v/>
      </c>
      <c r="K12" s="24" t="str">
        <f>IF('تسجيل اسماء الطلبة الجدد'!$C12="","",'تسجيل اسماء الطلبة الجدد'!$J12&amp;" "&amp;"سنوات و"&amp;""&amp;'تسجيل اسماء الطلبة الجدد'!$I12&amp;" "&amp;"شهور و"&amp;" "&amp;'تسجيل اسماء الطلبة الجدد'!$H12&amp;"يوم  ")</f>
        <v/>
      </c>
      <c r="L12" s="44"/>
    </row>
    <row r="13" spans="1:15" ht="20.100000000000001" customHeight="1" thickBot="1" x14ac:dyDescent="0.3">
      <c r="A13" s="25">
        <v>6</v>
      </c>
      <c r="B13" s="26"/>
      <c r="C13" s="31"/>
      <c r="D13" s="27" t="str">
        <f t="shared" si="1"/>
        <v/>
      </c>
      <c r="E13" s="28"/>
      <c r="F13" s="29" t="str">
        <f t="shared" si="2"/>
        <v/>
      </c>
      <c r="G13" s="30" t="str">
        <f>IFERROR(VLOOKUP(MID(C13,8,2)*1,Sheet2!$A$1:$B$28,2,FALSE),"")</f>
        <v/>
      </c>
      <c r="H13" s="41" t="str">
        <f>IFERROR(DATEDIF('تسجيل اسماء الطلبة الجدد'!$F13,$O$2,"MD"),"")</f>
        <v/>
      </c>
      <c r="I13" s="41" t="str">
        <f>IFERROR(DATEDIF('تسجيل اسماء الطلبة الجدد'!$F$8:$F$43,$O$2,"YM"),"")</f>
        <v/>
      </c>
      <c r="J13" s="41" t="str">
        <f>IFERROR(DATEDIF('تسجيل اسماء الطلبة الجدد'!$F$8:$F$43,$O$2,"Y"),"")</f>
        <v/>
      </c>
      <c r="K13" s="24" t="str">
        <f>IF('تسجيل اسماء الطلبة الجدد'!$C13="","",'تسجيل اسماء الطلبة الجدد'!$J13&amp;" "&amp;"سنوات و"&amp;""&amp;'تسجيل اسماء الطلبة الجدد'!$I13&amp;" "&amp;"شهور و"&amp;" "&amp;'تسجيل اسماء الطلبة الجدد'!$H13&amp;"يوم  ")</f>
        <v/>
      </c>
      <c r="L13" s="44"/>
    </row>
    <row r="14" spans="1:15" ht="20.100000000000001" customHeight="1" x14ac:dyDescent="0.25">
      <c r="A14" s="25">
        <v>7</v>
      </c>
      <c r="B14" s="26"/>
      <c r="C14" s="31"/>
      <c r="D14" s="27" t="str">
        <f t="shared" si="1"/>
        <v/>
      </c>
      <c r="E14" s="28"/>
      <c r="F14" s="29" t="str">
        <f t="shared" si="2"/>
        <v/>
      </c>
      <c r="G14" s="30" t="str">
        <f>IFERROR(VLOOKUP(MID(C14,8,2)*1,Sheet2!$A$1:$B$28,2,FALSE),"")</f>
        <v/>
      </c>
      <c r="H14" s="41" t="str">
        <f>IFERROR(DATEDIF('تسجيل اسماء الطلبة الجدد'!$F14,$O$2,"MD"),"")</f>
        <v/>
      </c>
      <c r="I14" s="41" t="str">
        <f>IFERROR(DATEDIF('تسجيل اسماء الطلبة الجدد'!$F$8:$F$43,$O$2,"YM"),"")</f>
        <v/>
      </c>
      <c r="J14" s="41" t="str">
        <f>IFERROR(DATEDIF('تسجيل اسماء الطلبة الجدد'!$F$8:$F$43,$O$2,"Y"),"")</f>
        <v/>
      </c>
      <c r="K14" s="24" t="str">
        <f>IF('تسجيل اسماء الطلبة الجدد'!$C14="","",'تسجيل اسماء الطلبة الجدد'!$J14&amp;" "&amp;"سنوات و"&amp;""&amp;'تسجيل اسماء الطلبة الجدد'!$I14&amp;" "&amp;"شهور و"&amp;" "&amp;'تسجيل اسماء الطلبة الجدد'!$H14&amp;"يوم  ")</f>
        <v/>
      </c>
      <c r="L14" s="43" t="str">
        <f>IF('تسجيل اسماء الطلبة الجدد'!$J14="","",IF('تسجيل اسماء الطلبة الجدد'!$J14=4,"مقبول",IF('تسجيل اسماء الطلبة الجدد'!$I$8:$I$407&gt;=5,"مقبول",IF('تسجيل اسماء الطلبة الجدد'!$H$8:$H$407=9,"مقبول",IF('تسجيل اسماء الطلبة الجدد'!$J14=4,"مقبول",IF('تسجيل اسماء الطلبة الجدد'!$I$8:$I$407&gt;=0,"مقبول",IF('تسجيل اسماء الطلبة الجدد'!$H$8:$H$407=0,"مقبول","مرفوض")))))))</f>
        <v/>
      </c>
    </row>
    <row r="15" spans="1:15" ht="20.100000000000001" customHeight="1" x14ac:dyDescent="0.25">
      <c r="A15" s="25">
        <v>8</v>
      </c>
      <c r="B15" s="26"/>
      <c r="C15" s="31"/>
      <c r="D15" s="27" t="str">
        <f t="shared" si="1"/>
        <v/>
      </c>
      <c r="E15" s="28"/>
      <c r="F15" s="29" t="str">
        <f t="shared" si="2"/>
        <v/>
      </c>
      <c r="G15" s="30" t="str">
        <f>IFERROR(VLOOKUP(MID(C15,8,2)*1,Sheet2!$A$1:$B$28,2,FALSE),"")</f>
        <v/>
      </c>
      <c r="H15" s="41" t="str">
        <f>IFERROR(DATEDIF('تسجيل اسماء الطلبة الجدد'!$F15,$O$2,"MD"),"")</f>
        <v/>
      </c>
      <c r="I15" s="41" t="str">
        <f>IFERROR(DATEDIF('تسجيل اسماء الطلبة الجدد'!$F$8:$F$43,$O$2,"YM"),"")</f>
        <v/>
      </c>
      <c r="J15" s="41" t="str">
        <f>IFERROR(DATEDIF('تسجيل اسماء الطلبة الجدد'!$F$8:$F$43,$O$2,"Y"),"")</f>
        <v/>
      </c>
      <c r="K15" s="24" t="str">
        <f>IF('تسجيل اسماء الطلبة الجدد'!$C15="","",'تسجيل اسماء الطلبة الجدد'!$J15&amp;" "&amp;"سنوات و"&amp;""&amp;'تسجيل اسماء الطلبة الجدد'!$I15&amp;" "&amp;"شهور و"&amp;" "&amp;'تسجيل اسماء الطلبة الجدد'!$H15&amp;"يوم  ")</f>
        <v/>
      </c>
      <c r="L15" s="44" t="str">
        <f>IF('تسجيل اسماء الطلبة الجدد'!$J15="","",IF('تسجيل اسماء الطلبة الجدد'!$J15=4,"مقبول",IF('تسجيل اسماء الطلبة الجدد'!$I$8:$I$407&gt;=5,"مقبول",IF('تسجيل اسماء الطلبة الجدد'!$H$8:$H$407=9,"مقبول",IF('تسجيل اسماء الطلبة الجدد'!$J15=4,"مقبول",IF('تسجيل اسماء الطلبة الجدد'!$I$8:$I$407&gt;=0,"مقبول",IF('تسجيل اسماء الطلبة الجدد'!$H$8:$H$407=0,"مقبول","مرفوض")))))))</f>
        <v/>
      </c>
    </row>
    <row r="16" spans="1:15" ht="20.100000000000001" customHeight="1" x14ac:dyDescent="0.25">
      <c r="A16" s="25">
        <v>9</v>
      </c>
      <c r="B16" s="26"/>
      <c r="C16" s="31"/>
      <c r="D16" s="27" t="str">
        <f t="shared" si="1"/>
        <v/>
      </c>
      <c r="E16" s="28"/>
      <c r="F16" s="29" t="str">
        <f t="shared" si="2"/>
        <v/>
      </c>
      <c r="G16" s="30" t="str">
        <f>IFERROR(VLOOKUP(MID(C16,8,2)*1,Sheet2!$A$1:$B$28,2,FALSE),"")</f>
        <v/>
      </c>
      <c r="H16" s="41" t="str">
        <f>IFERROR(DATEDIF('تسجيل اسماء الطلبة الجدد'!$F16,$O$2,"MD"),"")</f>
        <v/>
      </c>
      <c r="I16" s="41" t="str">
        <f>IFERROR(DATEDIF('تسجيل اسماء الطلبة الجدد'!$F$8:$F$43,$O$2,"YM"),"")</f>
        <v/>
      </c>
      <c r="J16" s="41" t="str">
        <f>IFERROR(DATEDIF('تسجيل اسماء الطلبة الجدد'!$F$8:$F$43,$O$2,"Y"),"")</f>
        <v/>
      </c>
      <c r="K16" s="24" t="str">
        <f>IF('تسجيل اسماء الطلبة الجدد'!$C16="","",'تسجيل اسماء الطلبة الجدد'!$J16&amp;" "&amp;"سنوات و"&amp;""&amp;'تسجيل اسماء الطلبة الجدد'!$I16&amp;" "&amp;"شهور و"&amp;" "&amp;'تسجيل اسماء الطلبة الجدد'!$H16&amp;"يوم  ")</f>
        <v/>
      </c>
      <c r="L16" s="44" t="str">
        <f>IF('تسجيل اسماء الطلبة الجدد'!$J16="","",IF('تسجيل اسماء الطلبة الجدد'!$J16=4,"مقبول",IF('تسجيل اسماء الطلبة الجدد'!$I$8:$I$407&gt;=5,"مقبول",IF('تسجيل اسماء الطلبة الجدد'!$H$8:$H$407=9,"مقبول",IF('تسجيل اسماء الطلبة الجدد'!$J16=4,"مقبول",IF('تسجيل اسماء الطلبة الجدد'!$I$8:$I$407&gt;=0,"مقبول",IF('تسجيل اسماء الطلبة الجدد'!$H$8:$H$407=0,"مقبول","مرفوض")))))))</f>
        <v/>
      </c>
    </row>
    <row r="17" spans="1:12" ht="20.100000000000001" customHeight="1" x14ac:dyDescent="0.25">
      <c r="A17" s="25">
        <v>10</v>
      </c>
      <c r="B17" s="26"/>
      <c r="C17" s="31"/>
      <c r="D17" s="27" t="str">
        <f t="shared" si="1"/>
        <v/>
      </c>
      <c r="E17" s="28"/>
      <c r="F17" s="29" t="str">
        <f t="shared" si="2"/>
        <v/>
      </c>
      <c r="G17" s="30" t="str">
        <f>IFERROR(VLOOKUP(MID(C17,8,2)*1,Sheet2!$A$1:$B$28,2,FALSE),"")</f>
        <v/>
      </c>
      <c r="H17" s="41" t="str">
        <f>IFERROR(DATEDIF('تسجيل اسماء الطلبة الجدد'!$F17,$O$2,"MD"),"")</f>
        <v/>
      </c>
      <c r="I17" s="41" t="str">
        <f>IFERROR(DATEDIF('تسجيل اسماء الطلبة الجدد'!$F$8:$F$43,$O$2,"YM"),"")</f>
        <v/>
      </c>
      <c r="J17" s="41" t="str">
        <f>IFERROR(DATEDIF('تسجيل اسماء الطلبة الجدد'!$F$8:$F$43,$O$2,"Y"),"")</f>
        <v/>
      </c>
      <c r="K17" s="24" t="str">
        <f>IF('تسجيل اسماء الطلبة الجدد'!$C17="","",'تسجيل اسماء الطلبة الجدد'!$J17&amp;" "&amp;"سنوات و"&amp;""&amp;'تسجيل اسماء الطلبة الجدد'!$I17&amp;" "&amp;"شهور و"&amp;" "&amp;'تسجيل اسماء الطلبة الجدد'!$H17&amp;"يوم  ")</f>
        <v/>
      </c>
      <c r="L17" s="44" t="str">
        <f>IF('تسجيل اسماء الطلبة الجدد'!$J17="","",IF('تسجيل اسماء الطلبة الجدد'!$J17=4,"مقبول",IF('تسجيل اسماء الطلبة الجدد'!$I$8:$I$407&gt;=5,"مقبول",IF('تسجيل اسماء الطلبة الجدد'!$H$8:$H$407=9,"مقبول",IF('تسجيل اسماء الطلبة الجدد'!$J17=4,"مقبول",IF('تسجيل اسماء الطلبة الجدد'!$I$8:$I$407&gt;=0,"مقبول",IF('تسجيل اسماء الطلبة الجدد'!$H$8:$H$407=0,"مقبول","مرفوض")))))))</f>
        <v/>
      </c>
    </row>
    <row r="18" spans="1:12" ht="20.100000000000001" customHeight="1" x14ac:dyDescent="0.25">
      <c r="A18" s="25">
        <v>11</v>
      </c>
      <c r="B18" s="26"/>
      <c r="C18" s="31"/>
      <c r="D18" s="27" t="str">
        <f t="shared" si="1"/>
        <v/>
      </c>
      <c r="E18" s="28"/>
      <c r="F18" s="29" t="str">
        <f t="shared" si="2"/>
        <v/>
      </c>
      <c r="G18" s="30" t="str">
        <f>IFERROR(VLOOKUP(MID(C18,8,2)*1,Sheet2!$A$1:$B$28,2,FALSE),"")</f>
        <v/>
      </c>
      <c r="H18" s="41" t="str">
        <f>IFERROR(DATEDIF('تسجيل اسماء الطلبة الجدد'!$F18,$O$2,"MD"),"")</f>
        <v/>
      </c>
      <c r="I18" s="41" t="str">
        <f>IFERROR(DATEDIF('تسجيل اسماء الطلبة الجدد'!$F$8:$F$43,$O$2,"YM"),"")</f>
        <v/>
      </c>
      <c r="J18" s="41" t="str">
        <f>IFERROR(DATEDIF('تسجيل اسماء الطلبة الجدد'!$F$8:$F$43,$O$2,"Y"),"")</f>
        <v/>
      </c>
      <c r="K18" s="24" t="str">
        <f>IF('تسجيل اسماء الطلبة الجدد'!$C18="","",'تسجيل اسماء الطلبة الجدد'!$J18&amp;" "&amp;"سنوات و"&amp;""&amp;'تسجيل اسماء الطلبة الجدد'!$I18&amp;" "&amp;"شهور و"&amp;" "&amp;'تسجيل اسماء الطلبة الجدد'!$H18&amp;"يوم  ")</f>
        <v/>
      </c>
      <c r="L18" s="44" t="str">
        <f>IF('تسجيل اسماء الطلبة الجدد'!$J18="","",IF('تسجيل اسماء الطلبة الجدد'!$J18=4,"مقبول",IF('تسجيل اسماء الطلبة الجدد'!$I$8:$I$407&gt;=5,"مقبول",IF('تسجيل اسماء الطلبة الجدد'!$H$8:$H$407=9,"مقبول",IF('تسجيل اسماء الطلبة الجدد'!$J18=4,"مقبول",IF('تسجيل اسماء الطلبة الجدد'!$I$8:$I$407&gt;=0,"مقبول",IF('تسجيل اسماء الطلبة الجدد'!$H$8:$H$407=0,"مقبول","مرفوض")))))))</f>
        <v/>
      </c>
    </row>
    <row r="19" spans="1:12" ht="20.100000000000001" customHeight="1" x14ac:dyDescent="0.25">
      <c r="A19" s="25">
        <v>12</v>
      </c>
      <c r="B19" s="26"/>
      <c r="C19" s="31"/>
      <c r="D19" s="27" t="str">
        <f t="shared" si="1"/>
        <v/>
      </c>
      <c r="E19" s="28"/>
      <c r="F19" s="29" t="str">
        <f t="shared" si="2"/>
        <v/>
      </c>
      <c r="G19" s="30" t="str">
        <f>IFERROR(VLOOKUP(MID(C19,8,2)*1,Sheet2!$A$1:$B$28,2,FALSE),"")</f>
        <v/>
      </c>
      <c r="H19" s="41" t="str">
        <f>IFERROR(DATEDIF('تسجيل اسماء الطلبة الجدد'!$F19,$O$2,"MD"),"")</f>
        <v/>
      </c>
      <c r="I19" s="41" t="str">
        <f>IFERROR(DATEDIF('تسجيل اسماء الطلبة الجدد'!$F$8:$F$43,$O$2,"YM"),"")</f>
        <v/>
      </c>
      <c r="J19" s="41" t="str">
        <f>IFERROR(DATEDIF('تسجيل اسماء الطلبة الجدد'!$F$8:$F$43,$O$2,"Y"),"")</f>
        <v/>
      </c>
      <c r="K19" s="24" t="str">
        <f>IF('تسجيل اسماء الطلبة الجدد'!$C19="","",'تسجيل اسماء الطلبة الجدد'!$J19&amp;" "&amp;"سنوات و"&amp;""&amp;'تسجيل اسماء الطلبة الجدد'!$I19&amp;" "&amp;"شهور و"&amp;" "&amp;'تسجيل اسماء الطلبة الجدد'!$H19&amp;"يوم  ")</f>
        <v/>
      </c>
      <c r="L19" s="44" t="str">
        <f>IF('تسجيل اسماء الطلبة الجدد'!$J19="","",IF('تسجيل اسماء الطلبة الجدد'!$J19=4,"مقبول",IF('تسجيل اسماء الطلبة الجدد'!$I$8:$I$407&gt;=5,"مقبول",IF('تسجيل اسماء الطلبة الجدد'!$H$8:$H$407=9,"مقبول",IF('تسجيل اسماء الطلبة الجدد'!$J19=4,"مقبول",IF('تسجيل اسماء الطلبة الجدد'!$I$8:$I$407&gt;=0,"مقبول",IF('تسجيل اسماء الطلبة الجدد'!$H$8:$H$407=0,"مقبول","مرفوض")))))))</f>
        <v/>
      </c>
    </row>
    <row r="20" spans="1:12" ht="23.25" customHeight="1" x14ac:dyDescent="0.25">
      <c r="A20" s="25">
        <v>13</v>
      </c>
      <c r="B20" s="26"/>
      <c r="C20" s="31"/>
      <c r="D20" s="27" t="str">
        <f t="shared" si="1"/>
        <v/>
      </c>
      <c r="E20" s="28"/>
      <c r="F20" s="29" t="str">
        <f t="shared" si="2"/>
        <v/>
      </c>
      <c r="G20" s="30" t="str">
        <f>IFERROR(VLOOKUP(MID(C20,8,2)*1,Sheet2!$A$1:$B$28,2,FALSE),"")</f>
        <v/>
      </c>
      <c r="H20" s="41" t="str">
        <f>IFERROR(DATEDIF('تسجيل اسماء الطلبة الجدد'!$F20,$O$2,"MD"),"")</f>
        <v/>
      </c>
      <c r="I20" s="41" t="str">
        <f>IFERROR(DATEDIF('تسجيل اسماء الطلبة الجدد'!$F$8:$F$43,$O$2,"YM"),"")</f>
        <v/>
      </c>
      <c r="J20" s="41" t="str">
        <f>IFERROR(DATEDIF('تسجيل اسماء الطلبة الجدد'!$F$8:$F$43,$O$2,"Y"),"")</f>
        <v/>
      </c>
      <c r="K20" s="24" t="str">
        <f>IF('تسجيل اسماء الطلبة الجدد'!$C20="","",'تسجيل اسماء الطلبة الجدد'!$J20&amp;" "&amp;"سنوات و"&amp;""&amp;'تسجيل اسماء الطلبة الجدد'!$I20&amp;" "&amp;"شهور و"&amp;" "&amp;'تسجيل اسماء الطلبة الجدد'!$H20&amp;"يوم  ")</f>
        <v/>
      </c>
      <c r="L20" s="44" t="str">
        <f>IF('تسجيل اسماء الطلبة الجدد'!$J20="","",IF('تسجيل اسماء الطلبة الجدد'!$J20=4,"مقبول",IF('تسجيل اسماء الطلبة الجدد'!$I$8:$I$407&gt;=5,"مقبول",IF('تسجيل اسماء الطلبة الجدد'!$H$8:$H$407=9,"مقبول",IF('تسجيل اسماء الطلبة الجدد'!$J20=4,"مقبول",IF('تسجيل اسماء الطلبة الجدد'!$I$8:$I$407&gt;=0,"مقبول",IF('تسجيل اسماء الطلبة الجدد'!$H$8:$H$407=0,"مقبول","مرفوض")))))))</f>
        <v/>
      </c>
    </row>
    <row r="21" spans="1:12" ht="20.100000000000001" customHeight="1" x14ac:dyDescent="0.25">
      <c r="A21" s="25">
        <v>14</v>
      </c>
      <c r="B21" s="26"/>
      <c r="C21" s="31"/>
      <c r="D21" s="27" t="str">
        <f t="shared" si="1"/>
        <v/>
      </c>
      <c r="E21" s="28"/>
      <c r="F21" s="29" t="str">
        <f t="shared" si="2"/>
        <v/>
      </c>
      <c r="G21" s="30" t="str">
        <f>IFERROR(VLOOKUP(MID(C21,8,2)*1,Sheet2!$A$1:$B$28,2,FALSE),"")</f>
        <v/>
      </c>
      <c r="H21" s="41" t="str">
        <f>IFERROR(DATEDIF('تسجيل اسماء الطلبة الجدد'!$F21,$O$2,"MD"),"")</f>
        <v/>
      </c>
      <c r="I21" s="41" t="str">
        <f>IFERROR(DATEDIF('تسجيل اسماء الطلبة الجدد'!$F$8:$F$43,$O$2,"YM"),"")</f>
        <v/>
      </c>
      <c r="J21" s="41" t="str">
        <f>IFERROR(DATEDIF('تسجيل اسماء الطلبة الجدد'!$F$8:$F$43,$O$2,"Y"),"")</f>
        <v/>
      </c>
      <c r="K21" s="24" t="str">
        <f>IF('تسجيل اسماء الطلبة الجدد'!$C21="","",'تسجيل اسماء الطلبة الجدد'!$J21&amp;" "&amp;"سنوات و"&amp;""&amp;'تسجيل اسماء الطلبة الجدد'!$I21&amp;" "&amp;"شهور و"&amp;" "&amp;'تسجيل اسماء الطلبة الجدد'!$H21&amp;"يوم  ")</f>
        <v/>
      </c>
      <c r="L21" s="44" t="str">
        <f>IF('تسجيل اسماء الطلبة الجدد'!$J21="","",IF('تسجيل اسماء الطلبة الجدد'!$J21=4,"مقبول",IF('تسجيل اسماء الطلبة الجدد'!$I$8:$I$407&gt;=5,"مقبول",IF('تسجيل اسماء الطلبة الجدد'!$H$8:$H$407=9,"مقبول",IF('تسجيل اسماء الطلبة الجدد'!$J21=4,"مقبول",IF('تسجيل اسماء الطلبة الجدد'!$I$8:$I$407&gt;=0,"مقبول",IF('تسجيل اسماء الطلبة الجدد'!$H$8:$H$407=0,"مقبول","مرفوض")))))))</f>
        <v/>
      </c>
    </row>
    <row r="22" spans="1:12" ht="20.100000000000001" customHeight="1" x14ac:dyDescent="0.25">
      <c r="A22" s="25">
        <v>15</v>
      </c>
      <c r="B22" s="26"/>
      <c r="C22" s="31"/>
      <c r="D22" s="27" t="str">
        <f t="shared" si="1"/>
        <v/>
      </c>
      <c r="E22" s="28"/>
      <c r="F22" s="29" t="str">
        <f t="shared" si="2"/>
        <v/>
      </c>
      <c r="G22" s="30" t="str">
        <f>IFERROR(VLOOKUP(MID(C22,8,2)*1,Sheet2!$A$1:$B$28,2,FALSE),"")</f>
        <v/>
      </c>
      <c r="H22" s="41" t="str">
        <f>IFERROR(DATEDIF('تسجيل اسماء الطلبة الجدد'!$F22,$O$2,"MD"),"")</f>
        <v/>
      </c>
      <c r="I22" s="41" t="str">
        <f>IFERROR(DATEDIF('تسجيل اسماء الطلبة الجدد'!$F$8:$F$43,$O$2,"YM"),"")</f>
        <v/>
      </c>
      <c r="J22" s="41" t="str">
        <f>IFERROR(DATEDIF('تسجيل اسماء الطلبة الجدد'!$F$8:$F$43,$O$2,"Y"),"")</f>
        <v/>
      </c>
      <c r="K22" s="24" t="str">
        <f>IF('تسجيل اسماء الطلبة الجدد'!$C22="","",'تسجيل اسماء الطلبة الجدد'!$J22&amp;" "&amp;"سنوات و"&amp;""&amp;'تسجيل اسماء الطلبة الجدد'!$I22&amp;" "&amp;"شهور و"&amp;" "&amp;'تسجيل اسماء الطلبة الجدد'!$H22&amp;"يوم  ")</f>
        <v/>
      </c>
      <c r="L22" s="44" t="str">
        <f>IF('تسجيل اسماء الطلبة الجدد'!$J22="","",IF('تسجيل اسماء الطلبة الجدد'!$J22=4,"مقبول",IF('تسجيل اسماء الطلبة الجدد'!$I$8:$I$407&gt;=5,"مقبول",IF('تسجيل اسماء الطلبة الجدد'!$H$8:$H$407=9,"مقبول",IF('تسجيل اسماء الطلبة الجدد'!$J22=4,"مقبول",IF('تسجيل اسماء الطلبة الجدد'!$I$8:$I$407&gt;=0,"مقبول",IF('تسجيل اسماء الطلبة الجدد'!$H$8:$H$407=0,"مقبول","مرفوض")))))))</f>
        <v/>
      </c>
    </row>
    <row r="23" spans="1:12" ht="20.100000000000001" customHeight="1" x14ac:dyDescent="0.25">
      <c r="A23" s="25">
        <v>16</v>
      </c>
      <c r="B23" s="26"/>
      <c r="C23" s="31"/>
      <c r="D23" s="27" t="str">
        <f t="shared" si="1"/>
        <v/>
      </c>
      <c r="E23" s="28"/>
      <c r="F23" s="29" t="str">
        <f t="shared" ref="F23:F86" si="3">IFERROR(DATE(IF(LEFT(C23,1)*1=3,20,19)&amp;MID(C23,2,2),MID(C23,4,2),MID(C23,6,2)),"")</f>
        <v/>
      </c>
      <c r="G23" s="30" t="str">
        <f>IFERROR(VLOOKUP(MID(C23,8,2)*1,Sheet2!$A$1:$B$28,2,FALSE),"")</f>
        <v/>
      </c>
      <c r="H23" s="41" t="str">
        <f>IFERROR(DATEDIF('تسجيل اسماء الطلبة الجدد'!$F23,$O$2,"MD"),"")</f>
        <v/>
      </c>
      <c r="I23" s="41" t="str">
        <f>IFERROR(DATEDIF('تسجيل اسماء الطلبة الجدد'!$F$8:$F$43,$O$2,"YM"),"")</f>
        <v/>
      </c>
      <c r="J23" s="41" t="str">
        <f>IFERROR(DATEDIF('تسجيل اسماء الطلبة الجدد'!$F$8:$F$43,$O$2,"Y"),"")</f>
        <v/>
      </c>
      <c r="K23" s="24" t="str">
        <f>IF('تسجيل اسماء الطلبة الجدد'!$C23="","",'تسجيل اسماء الطلبة الجدد'!$J23&amp;" "&amp;"سنوات و"&amp;""&amp;'تسجيل اسماء الطلبة الجدد'!$I23&amp;" "&amp;"شهور و"&amp;" "&amp;'تسجيل اسماء الطلبة الجدد'!$H23&amp;"يوم  ")</f>
        <v/>
      </c>
      <c r="L23" s="44" t="str">
        <f>IF('تسجيل اسماء الطلبة الجدد'!$J23="","",IF('تسجيل اسماء الطلبة الجدد'!$J23=4,"مقبول",IF('تسجيل اسماء الطلبة الجدد'!$I$8:$I$407&gt;=5,"مقبول",IF('تسجيل اسماء الطلبة الجدد'!$H$8:$H$407=9,"مقبول",IF('تسجيل اسماء الطلبة الجدد'!$J23=4,"مقبول",IF('تسجيل اسماء الطلبة الجدد'!$I$8:$I$407&gt;=0,"مقبول",IF('تسجيل اسماء الطلبة الجدد'!$H$8:$H$407=0,"مقبول","مرفوض")))))))</f>
        <v/>
      </c>
    </row>
    <row r="24" spans="1:12" ht="20.100000000000001" customHeight="1" x14ac:dyDescent="0.25">
      <c r="A24" s="25">
        <v>17</v>
      </c>
      <c r="B24" s="26"/>
      <c r="C24" s="31"/>
      <c r="D24" s="27" t="str">
        <f t="shared" si="1"/>
        <v/>
      </c>
      <c r="E24" s="28"/>
      <c r="F24" s="29" t="str">
        <f t="shared" si="3"/>
        <v/>
      </c>
      <c r="G24" s="30" t="str">
        <f>IFERROR(VLOOKUP(MID(C24,8,2)*1,Sheet2!$A$1:$B$28,2,FALSE),"")</f>
        <v/>
      </c>
      <c r="H24" s="41" t="str">
        <f>IFERROR(DATEDIF('تسجيل اسماء الطلبة الجدد'!$F24,$O$2,"MD"),"")</f>
        <v/>
      </c>
      <c r="I24" s="41" t="str">
        <f>IFERROR(DATEDIF('تسجيل اسماء الطلبة الجدد'!$F$8:$F$43,$O$2,"YM"),"")</f>
        <v/>
      </c>
      <c r="J24" s="41" t="str">
        <f>IFERROR(DATEDIF('تسجيل اسماء الطلبة الجدد'!$F$8:$F$43,$O$2,"Y"),"")</f>
        <v/>
      </c>
      <c r="K24" s="24" t="str">
        <f>IF('تسجيل اسماء الطلبة الجدد'!$C24="","",'تسجيل اسماء الطلبة الجدد'!$J24&amp;" "&amp;"سنوات و"&amp;""&amp;'تسجيل اسماء الطلبة الجدد'!$I24&amp;" "&amp;"شهور و"&amp;" "&amp;'تسجيل اسماء الطلبة الجدد'!$H24&amp;"يوم  ")</f>
        <v/>
      </c>
      <c r="L24" s="44" t="str">
        <f>IF('تسجيل اسماء الطلبة الجدد'!$J24="","",IF('تسجيل اسماء الطلبة الجدد'!$J24=4,"مقبول",IF('تسجيل اسماء الطلبة الجدد'!$I$8:$I$407&gt;=5,"مقبول",IF('تسجيل اسماء الطلبة الجدد'!$H$8:$H$407=9,"مقبول",IF('تسجيل اسماء الطلبة الجدد'!$J24=4,"مقبول",IF('تسجيل اسماء الطلبة الجدد'!$I$8:$I$407&gt;=0,"مقبول",IF('تسجيل اسماء الطلبة الجدد'!$H$8:$H$407=0,"مقبول","مرفوض")))))))</f>
        <v/>
      </c>
    </row>
    <row r="25" spans="1:12" ht="20.100000000000001" customHeight="1" x14ac:dyDescent="0.25">
      <c r="A25" s="25">
        <v>18</v>
      </c>
      <c r="B25" s="26"/>
      <c r="C25" s="31"/>
      <c r="D25" s="27" t="str">
        <f t="shared" si="1"/>
        <v/>
      </c>
      <c r="E25" s="28"/>
      <c r="F25" s="29" t="str">
        <f t="shared" si="3"/>
        <v/>
      </c>
      <c r="G25" s="30" t="str">
        <f>IFERROR(VLOOKUP(MID(C25,8,2)*1,Sheet2!$A$1:$B$28,2,FALSE),"")</f>
        <v/>
      </c>
      <c r="H25" s="41" t="str">
        <f>IFERROR(DATEDIF('تسجيل اسماء الطلبة الجدد'!$F25,$O$2,"MD"),"")</f>
        <v/>
      </c>
      <c r="I25" s="41" t="str">
        <f>IFERROR(DATEDIF('تسجيل اسماء الطلبة الجدد'!$F$8:$F$43,$O$2,"YM"),"")</f>
        <v/>
      </c>
      <c r="J25" s="41" t="str">
        <f>IFERROR(DATEDIF('تسجيل اسماء الطلبة الجدد'!$F$8:$F$43,$O$2,"Y"),"")</f>
        <v/>
      </c>
      <c r="K25" s="24" t="str">
        <f>IF('تسجيل اسماء الطلبة الجدد'!$C25="","",'تسجيل اسماء الطلبة الجدد'!$J25&amp;" "&amp;"سنوات و"&amp;""&amp;'تسجيل اسماء الطلبة الجدد'!$I25&amp;" "&amp;"شهور و"&amp;" "&amp;'تسجيل اسماء الطلبة الجدد'!$H25&amp;"يوم  ")</f>
        <v/>
      </c>
      <c r="L25" s="44" t="str">
        <f>IF('تسجيل اسماء الطلبة الجدد'!$J25="","",IF('تسجيل اسماء الطلبة الجدد'!$J25=4,"مقبول",IF('تسجيل اسماء الطلبة الجدد'!$I$8:$I$407&gt;=5,"مقبول",IF('تسجيل اسماء الطلبة الجدد'!$H$8:$H$407=9,"مقبول",IF('تسجيل اسماء الطلبة الجدد'!$J25=4,"مقبول",IF('تسجيل اسماء الطلبة الجدد'!$I$8:$I$407&gt;=0,"مقبول",IF('تسجيل اسماء الطلبة الجدد'!$H$8:$H$407=0,"مقبول","مرفوض")))))))</f>
        <v/>
      </c>
    </row>
    <row r="26" spans="1:12" ht="20.100000000000001" customHeight="1" x14ac:dyDescent="0.25">
      <c r="A26" s="25">
        <v>19</v>
      </c>
      <c r="B26" s="26"/>
      <c r="C26" s="31"/>
      <c r="D26" s="27" t="str">
        <f t="shared" si="1"/>
        <v/>
      </c>
      <c r="E26" s="28"/>
      <c r="F26" s="29" t="str">
        <f t="shared" si="3"/>
        <v/>
      </c>
      <c r="G26" s="30" t="str">
        <f>IFERROR(VLOOKUP(MID(C26,8,2)*1,Sheet2!$A$1:$B$28,2,FALSE),"")</f>
        <v/>
      </c>
      <c r="H26" s="41" t="str">
        <f>IFERROR(DATEDIF('تسجيل اسماء الطلبة الجدد'!$F26,$O$2,"MD"),"")</f>
        <v/>
      </c>
      <c r="I26" s="41" t="str">
        <f>IFERROR(DATEDIF('تسجيل اسماء الطلبة الجدد'!$F$8:$F$43,$O$2,"YM"),"")</f>
        <v/>
      </c>
      <c r="J26" s="41" t="str">
        <f>IFERROR(DATEDIF('تسجيل اسماء الطلبة الجدد'!$F$8:$F$43,$O$2,"Y"),"")</f>
        <v/>
      </c>
      <c r="K26" s="24" t="str">
        <f>IF('تسجيل اسماء الطلبة الجدد'!$C26="","",'تسجيل اسماء الطلبة الجدد'!$J26&amp;" "&amp;"سنوات و"&amp;""&amp;'تسجيل اسماء الطلبة الجدد'!$I26&amp;" "&amp;"شهور و"&amp;" "&amp;'تسجيل اسماء الطلبة الجدد'!$H26&amp;"يوم  ")</f>
        <v/>
      </c>
      <c r="L26" s="44" t="str">
        <f>IF('تسجيل اسماء الطلبة الجدد'!$J26="","",IF('تسجيل اسماء الطلبة الجدد'!$J26=4,"مقبول",IF('تسجيل اسماء الطلبة الجدد'!$I$8:$I$407&gt;=5,"مقبول",IF('تسجيل اسماء الطلبة الجدد'!$H$8:$H$407=9,"مقبول",IF('تسجيل اسماء الطلبة الجدد'!$J26=4,"مقبول",IF('تسجيل اسماء الطلبة الجدد'!$I$8:$I$407&gt;=0,"مقبول",IF('تسجيل اسماء الطلبة الجدد'!$H$8:$H$407=0,"مقبول","مرفوض")))))))</f>
        <v/>
      </c>
    </row>
    <row r="27" spans="1:12" ht="20.100000000000001" customHeight="1" x14ac:dyDescent="0.25">
      <c r="A27" s="25">
        <v>20</v>
      </c>
      <c r="B27" s="26"/>
      <c r="C27" s="31"/>
      <c r="D27" s="27" t="str">
        <f t="shared" si="1"/>
        <v/>
      </c>
      <c r="E27" s="28"/>
      <c r="F27" s="29" t="str">
        <f t="shared" si="3"/>
        <v/>
      </c>
      <c r="G27" s="30" t="str">
        <f>IFERROR(VLOOKUP(MID(C27,8,2)*1,Sheet2!$A$1:$B$28,2,FALSE),"")</f>
        <v/>
      </c>
      <c r="H27" s="41" t="str">
        <f>IFERROR(DATEDIF('تسجيل اسماء الطلبة الجدد'!$F27,$O$2,"MD"),"")</f>
        <v/>
      </c>
      <c r="I27" s="41" t="str">
        <f>IFERROR(DATEDIF('تسجيل اسماء الطلبة الجدد'!$F$8:$F$43,$O$2,"YM"),"")</f>
        <v/>
      </c>
      <c r="J27" s="41" t="str">
        <f>IFERROR(DATEDIF('تسجيل اسماء الطلبة الجدد'!$F$8:$F$43,$O$2,"Y"),"")</f>
        <v/>
      </c>
      <c r="K27" s="24" t="str">
        <f>IF('تسجيل اسماء الطلبة الجدد'!$C27="","",'تسجيل اسماء الطلبة الجدد'!$J27&amp;" "&amp;"سنوات و"&amp;""&amp;'تسجيل اسماء الطلبة الجدد'!$I27&amp;" "&amp;"شهور و"&amp;" "&amp;'تسجيل اسماء الطلبة الجدد'!$H27&amp;"يوم  ")</f>
        <v/>
      </c>
      <c r="L27" s="44" t="str">
        <f>IF('تسجيل اسماء الطلبة الجدد'!$J27="","",IF('تسجيل اسماء الطلبة الجدد'!$J27=4,"مقبول",IF('تسجيل اسماء الطلبة الجدد'!$I$8:$I$407&gt;=5,"مقبول",IF('تسجيل اسماء الطلبة الجدد'!$H$8:$H$407=9,"مقبول",IF('تسجيل اسماء الطلبة الجدد'!$J27=4,"مقبول",IF('تسجيل اسماء الطلبة الجدد'!$I$8:$I$407&gt;=0,"مقبول",IF('تسجيل اسماء الطلبة الجدد'!$H$8:$H$407=0,"مقبول","مرفوض")))))))</f>
        <v/>
      </c>
    </row>
    <row r="28" spans="1:12" ht="20.100000000000001" customHeight="1" x14ac:dyDescent="0.25">
      <c r="A28" s="25">
        <v>21</v>
      </c>
      <c r="B28" s="26"/>
      <c r="C28" s="31"/>
      <c r="D28" s="27" t="str">
        <f t="shared" si="1"/>
        <v/>
      </c>
      <c r="E28" s="28"/>
      <c r="F28" s="29" t="str">
        <f t="shared" si="3"/>
        <v/>
      </c>
      <c r="G28" s="30" t="str">
        <f>IFERROR(VLOOKUP(MID(C28,8,2)*1,Sheet2!$A$1:$B$28,2,FALSE),"")</f>
        <v/>
      </c>
      <c r="H28" s="41" t="str">
        <f>IFERROR(DATEDIF('تسجيل اسماء الطلبة الجدد'!$F28,$O$2,"MD"),"")</f>
        <v/>
      </c>
      <c r="I28" s="41" t="str">
        <f>IFERROR(DATEDIF('تسجيل اسماء الطلبة الجدد'!$F$8:$F$43,$O$2,"YM"),"")</f>
        <v/>
      </c>
      <c r="J28" s="41" t="str">
        <f>IFERROR(DATEDIF('تسجيل اسماء الطلبة الجدد'!$F$8:$F$43,$O$2,"Y"),"")</f>
        <v/>
      </c>
      <c r="K28" s="24" t="str">
        <f>IF('تسجيل اسماء الطلبة الجدد'!$C28="","",'تسجيل اسماء الطلبة الجدد'!$J28&amp;" "&amp;"سنوات و"&amp;""&amp;'تسجيل اسماء الطلبة الجدد'!$I28&amp;" "&amp;"شهور و"&amp;" "&amp;'تسجيل اسماء الطلبة الجدد'!$H28&amp;"يوم  ")</f>
        <v/>
      </c>
      <c r="L28" s="44" t="str">
        <f>IF('تسجيل اسماء الطلبة الجدد'!$J28="","",IF('تسجيل اسماء الطلبة الجدد'!$J28=4,"مقبول",IF('تسجيل اسماء الطلبة الجدد'!$I$8:$I$407&gt;=5,"مقبول",IF('تسجيل اسماء الطلبة الجدد'!$H$8:$H$407=9,"مقبول",IF('تسجيل اسماء الطلبة الجدد'!$J28=4,"مقبول",IF('تسجيل اسماء الطلبة الجدد'!$I$8:$I$407&gt;=0,"مقبول",IF('تسجيل اسماء الطلبة الجدد'!$H$8:$H$407=0,"مقبول","مرفوض")))))))</f>
        <v/>
      </c>
    </row>
    <row r="29" spans="1:12" ht="20.100000000000001" customHeight="1" x14ac:dyDescent="0.25">
      <c r="A29" s="25">
        <v>22</v>
      </c>
      <c r="B29" s="26"/>
      <c r="C29" s="31"/>
      <c r="D29" s="27" t="str">
        <f t="shared" si="1"/>
        <v/>
      </c>
      <c r="E29" s="28"/>
      <c r="F29" s="29" t="str">
        <f t="shared" si="3"/>
        <v/>
      </c>
      <c r="G29" s="30" t="str">
        <f>IFERROR(VLOOKUP(MID(C29,8,2)*1,Sheet2!$A$1:$B$28,2,FALSE),"")</f>
        <v/>
      </c>
      <c r="H29" s="41" t="str">
        <f>IFERROR(DATEDIF('تسجيل اسماء الطلبة الجدد'!$F29,$O$2,"MD"),"")</f>
        <v/>
      </c>
      <c r="I29" s="41" t="str">
        <f>IFERROR(DATEDIF('تسجيل اسماء الطلبة الجدد'!$F$8:$F$43,$O$2,"YM"),"")</f>
        <v/>
      </c>
      <c r="J29" s="41" t="str">
        <f>IFERROR(DATEDIF('تسجيل اسماء الطلبة الجدد'!$F$8:$F$43,$O$2,"Y"),"")</f>
        <v/>
      </c>
      <c r="K29" s="24" t="str">
        <f>IF('تسجيل اسماء الطلبة الجدد'!$C29="","",'تسجيل اسماء الطلبة الجدد'!$J29&amp;" "&amp;"سنوات و"&amp;""&amp;'تسجيل اسماء الطلبة الجدد'!$I29&amp;" "&amp;"شهور و"&amp;" "&amp;'تسجيل اسماء الطلبة الجدد'!$H29&amp;"يوم  ")</f>
        <v/>
      </c>
      <c r="L29" s="44" t="str">
        <f>IF('تسجيل اسماء الطلبة الجدد'!$J29="","",IF('تسجيل اسماء الطلبة الجدد'!$J29=4,"مقبول",IF('تسجيل اسماء الطلبة الجدد'!$I$8:$I$407&gt;=5,"مقبول",IF('تسجيل اسماء الطلبة الجدد'!$H$8:$H$407=9,"مقبول",IF('تسجيل اسماء الطلبة الجدد'!$J29=4,"مقبول",IF('تسجيل اسماء الطلبة الجدد'!$I$8:$I$407&gt;=0,"مقبول",IF('تسجيل اسماء الطلبة الجدد'!$H$8:$H$407=0,"مقبول","مرفوض")))))))</f>
        <v/>
      </c>
    </row>
    <row r="30" spans="1:12" ht="20.100000000000001" customHeight="1" x14ac:dyDescent="0.25">
      <c r="A30" s="25">
        <v>23</v>
      </c>
      <c r="B30" s="26"/>
      <c r="C30" s="31"/>
      <c r="D30" s="27" t="str">
        <f t="shared" si="1"/>
        <v/>
      </c>
      <c r="E30" s="28"/>
      <c r="F30" s="29" t="str">
        <f t="shared" si="3"/>
        <v/>
      </c>
      <c r="G30" s="30" t="str">
        <f>IFERROR(VLOOKUP(MID(C30,8,2)*1,Sheet2!$A$1:$B$28,2,FALSE),"")</f>
        <v/>
      </c>
      <c r="H30" s="41" t="str">
        <f>IFERROR(DATEDIF('تسجيل اسماء الطلبة الجدد'!$F30,$O$2,"MD"),"")</f>
        <v/>
      </c>
      <c r="I30" s="41" t="str">
        <f>IFERROR(DATEDIF('تسجيل اسماء الطلبة الجدد'!$F$8:$F$43,$O$2,"YM"),"")</f>
        <v/>
      </c>
      <c r="J30" s="41" t="str">
        <f>IFERROR(DATEDIF('تسجيل اسماء الطلبة الجدد'!$F$8:$F$43,$O$2,"Y"),"")</f>
        <v/>
      </c>
      <c r="K30" s="24" t="str">
        <f>IF('تسجيل اسماء الطلبة الجدد'!$C30="","",'تسجيل اسماء الطلبة الجدد'!$J30&amp;" "&amp;"سنوات و"&amp;""&amp;'تسجيل اسماء الطلبة الجدد'!$I30&amp;" "&amp;"شهور و"&amp;" "&amp;'تسجيل اسماء الطلبة الجدد'!$H30&amp;"يوم  ")</f>
        <v/>
      </c>
      <c r="L30" s="44" t="str">
        <f>IF('تسجيل اسماء الطلبة الجدد'!$J30="","",IF('تسجيل اسماء الطلبة الجدد'!$J30=4,"مقبول",IF('تسجيل اسماء الطلبة الجدد'!$I$8:$I$407&gt;=5,"مقبول",IF('تسجيل اسماء الطلبة الجدد'!$H$8:$H$407=9,"مقبول",IF('تسجيل اسماء الطلبة الجدد'!$J30=4,"مقبول",IF('تسجيل اسماء الطلبة الجدد'!$I$8:$I$407&gt;=0,"مقبول",IF('تسجيل اسماء الطلبة الجدد'!$H$8:$H$407=0,"مقبول","مرفوض")))))))</f>
        <v/>
      </c>
    </row>
    <row r="31" spans="1:12" ht="20.100000000000001" customHeight="1" x14ac:dyDescent="0.25">
      <c r="A31" s="25">
        <v>24</v>
      </c>
      <c r="B31" s="26"/>
      <c r="C31" s="31"/>
      <c r="D31" s="27" t="str">
        <f t="shared" si="1"/>
        <v/>
      </c>
      <c r="E31" s="28"/>
      <c r="F31" s="29" t="str">
        <f t="shared" si="3"/>
        <v/>
      </c>
      <c r="G31" s="30" t="str">
        <f>IFERROR(VLOOKUP(MID(C31,8,2)*1,Sheet2!$A$1:$B$28,2,FALSE),"")</f>
        <v/>
      </c>
      <c r="H31" s="41" t="str">
        <f>IFERROR(DATEDIF('تسجيل اسماء الطلبة الجدد'!$F31,$O$2,"MD"),"")</f>
        <v/>
      </c>
      <c r="I31" s="41" t="str">
        <f>IFERROR(DATEDIF('تسجيل اسماء الطلبة الجدد'!$F$8:$F$43,$O$2,"YM"),"")</f>
        <v/>
      </c>
      <c r="J31" s="41" t="str">
        <f>IFERROR(DATEDIF('تسجيل اسماء الطلبة الجدد'!$F$8:$F$43,$O$2,"Y"),"")</f>
        <v/>
      </c>
      <c r="K31" s="24" t="str">
        <f>IF('تسجيل اسماء الطلبة الجدد'!$C31="","",'تسجيل اسماء الطلبة الجدد'!$J31&amp;" "&amp;"سنوات و"&amp;""&amp;'تسجيل اسماء الطلبة الجدد'!$I31&amp;" "&amp;"شهور و"&amp;" "&amp;'تسجيل اسماء الطلبة الجدد'!$H31&amp;"يوم  ")</f>
        <v/>
      </c>
      <c r="L31" s="44" t="str">
        <f>IF('تسجيل اسماء الطلبة الجدد'!$J31="","",IF('تسجيل اسماء الطلبة الجدد'!$J31=4,"مقبول",IF('تسجيل اسماء الطلبة الجدد'!$I$8:$I$407&gt;=5,"مقبول",IF('تسجيل اسماء الطلبة الجدد'!$H$8:$H$407=9,"مقبول",IF('تسجيل اسماء الطلبة الجدد'!$J31=4,"مقبول",IF('تسجيل اسماء الطلبة الجدد'!$I$8:$I$407&gt;=0,"مقبول",IF('تسجيل اسماء الطلبة الجدد'!$H$8:$H$407=0,"مقبول","مرفوض")))))))</f>
        <v/>
      </c>
    </row>
    <row r="32" spans="1:12" ht="20.100000000000001" customHeight="1" x14ac:dyDescent="0.25">
      <c r="A32" s="25">
        <v>25</v>
      </c>
      <c r="B32" s="26"/>
      <c r="C32" s="31"/>
      <c r="D32" s="27" t="str">
        <f t="shared" si="1"/>
        <v/>
      </c>
      <c r="E32" s="28"/>
      <c r="F32" s="29" t="str">
        <f t="shared" si="3"/>
        <v/>
      </c>
      <c r="G32" s="30" t="str">
        <f>IFERROR(VLOOKUP(MID(C32,8,2)*1,Sheet2!$A$1:$B$28,2,FALSE),"")</f>
        <v/>
      </c>
      <c r="H32" s="41" t="str">
        <f>IFERROR(DATEDIF('تسجيل اسماء الطلبة الجدد'!$F32,$O$2,"MD"),"")</f>
        <v/>
      </c>
      <c r="I32" s="41" t="str">
        <f>IFERROR(DATEDIF('تسجيل اسماء الطلبة الجدد'!$F$8:$F$43,$O$2,"YM"),"")</f>
        <v/>
      </c>
      <c r="J32" s="41" t="str">
        <f>IFERROR(DATEDIF('تسجيل اسماء الطلبة الجدد'!$F$8:$F$43,$O$2,"Y"),"")</f>
        <v/>
      </c>
      <c r="K32" s="24" t="str">
        <f>IF('تسجيل اسماء الطلبة الجدد'!$C32="","",'تسجيل اسماء الطلبة الجدد'!$J32&amp;" "&amp;"سنوات و"&amp;""&amp;'تسجيل اسماء الطلبة الجدد'!$I32&amp;" "&amp;"شهور و"&amp;" "&amp;'تسجيل اسماء الطلبة الجدد'!$H32&amp;"يوم  ")</f>
        <v/>
      </c>
      <c r="L32" s="44" t="str">
        <f>IF('تسجيل اسماء الطلبة الجدد'!$J32="","",IF('تسجيل اسماء الطلبة الجدد'!$J32=4,"مقبول",IF('تسجيل اسماء الطلبة الجدد'!$I$8:$I$407&gt;=5,"مقبول",IF('تسجيل اسماء الطلبة الجدد'!$H$8:$H$407=9,"مقبول",IF('تسجيل اسماء الطلبة الجدد'!$J32=4,"مقبول",IF('تسجيل اسماء الطلبة الجدد'!$I$8:$I$407&gt;=0,"مقبول",IF('تسجيل اسماء الطلبة الجدد'!$H$8:$H$407=0,"مقبول","مرفوض")))))))</f>
        <v/>
      </c>
    </row>
    <row r="33" spans="1:12" ht="20.100000000000001" customHeight="1" x14ac:dyDescent="0.25">
      <c r="A33" s="25">
        <v>26</v>
      </c>
      <c r="B33" s="26"/>
      <c r="C33" s="31"/>
      <c r="D33" s="27" t="str">
        <f t="shared" si="1"/>
        <v/>
      </c>
      <c r="E33" s="28"/>
      <c r="F33" s="29" t="str">
        <f t="shared" si="3"/>
        <v/>
      </c>
      <c r="G33" s="30" t="str">
        <f>IFERROR(VLOOKUP(MID(C33,8,2)*1,Sheet2!$A$1:$B$28,2,FALSE),"")</f>
        <v/>
      </c>
      <c r="H33" s="41" t="str">
        <f>IFERROR(DATEDIF('تسجيل اسماء الطلبة الجدد'!$F33,$O$2,"MD"),"")</f>
        <v/>
      </c>
      <c r="I33" s="41" t="str">
        <f>IFERROR(DATEDIF('تسجيل اسماء الطلبة الجدد'!$F$8:$F$43,$O$2,"YM"),"")</f>
        <v/>
      </c>
      <c r="J33" s="41" t="str">
        <f>IFERROR(DATEDIF('تسجيل اسماء الطلبة الجدد'!$F$8:$F$43,$O$2,"Y"),"")</f>
        <v/>
      </c>
      <c r="K33" s="24" t="str">
        <f>IF('تسجيل اسماء الطلبة الجدد'!$C33="","",'تسجيل اسماء الطلبة الجدد'!$J33&amp;" "&amp;"سنوات و"&amp;""&amp;'تسجيل اسماء الطلبة الجدد'!$I33&amp;" "&amp;"شهور و"&amp;" "&amp;'تسجيل اسماء الطلبة الجدد'!$H33&amp;"يوم  ")</f>
        <v/>
      </c>
      <c r="L33" s="44" t="str">
        <f>IF('تسجيل اسماء الطلبة الجدد'!$J33="","",IF('تسجيل اسماء الطلبة الجدد'!$J33=4,"مقبول",IF('تسجيل اسماء الطلبة الجدد'!$I$8:$I$407&gt;=5,"مقبول",IF('تسجيل اسماء الطلبة الجدد'!$H$8:$H$407=9,"مقبول",IF('تسجيل اسماء الطلبة الجدد'!$J33=4,"مقبول",IF('تسجيل اسماء الطلبة الجدد'!$I$8:$I$407&gt;=0,"مقبول",IF('تسجيل اسماء الطلبة الجدد'!$H$8:$H$407=0,"مقبول","مرفوض")))))))</f>
        <v/>
      </c>
    </row>
    <row r="34" spans="1:12" ht="20.100000000000001" customHeight="1" x14ac:dyDescent="0.25">
      <c r="A34" s="25">
        <v>27</v>
      </c>
      <c r="B34" s="26"/>
      <c r="C34" s="31"/>
      <c r="D34" s="27" t="str">
        <f t="shared" si="1"/>
        <v/>
      </c>
      <c r="E34" s="28"/>
      <c r="F34" s="29" t="str">
        <f t="shared" si="3"/>
        <v/>
      </c>
      <c r="G34" s="30" t="str">
        <f>IFERROR(VLOOKUP(MID(C34,8,2)*1,Sheet2!$A$1:$B$28,2,FALSE),"")</f>
        <v/>
      </c>
      <c r="H34" s="41" t="str">
        <f>IFERROR(DATEDIF('تسجيل اسماء الطلبة الجدد'!$F34,$O$2,"MD"),"")</f>
        <v/>
      </c>
      <c r="I34" s="41" t="str">
        <f>IFERROR(DATEDIF('تسجيل اسماء الطلبة الجدد'!$F$8:$F$43,$O$2,"YM"),"")</f>
        <v/>
      </c>
      <c r="J34" s="41" t="str">
        <f>IFERROR(DATEDIF('تسجيل اسماء الطلبة الجدد'!$F$8:$F$43,$O$2,"Y"),"")</f>
        <v/>
      </c>
      <c r="K34" s="24" t="str">
        <f>IF('تسجيل اسماء الطلبة الجدد'!$C34="","",'تسجيل اسماء الطلبة الجدد'!$J34&amp;" "&amp;"سنوات و"&amp;""&amp;'تسجيل اسماء الطلبة الجدد'!$I34&amp;" "&amp;"شهور و"&amp;" "&amp;'تسجيل اسماء الطلبة الجدد'!$H34&amp;"يوم  ")</f>
        <v/>
      </c>
      <c r="L34" s="44" t="str">
        <f>IF('تسجيل اسماء الطلبة الجدد'!$J34="","",IF('تسجيل اسماء الطلبة الجدد'!$J34=4,"مقبول",IF('تسجيل اسماء الطلبة الجدد'!$I$8:$I$407&gt;=5,"مقبول",IF('تسجيل اسماء الطلبة الجدد'!$H$8:$H$407=9,"مقبول",IF('تسجيل اسماء الطلبة الجدد'!$J34=4,"مقبول",IF('تسجيل اسماء الطلبة الجدد'!$I$8:$I$407&gt;=0,"مقبول",IF('تسجيل اسماء الطلبة الجدد'!$H$8:$H$407=0,"مقبول","مرفوض")))))))</f>
        <v/>
      </c>
    </row>
    <row r="35" spans="1:12" ht="20.100000000000001" customHeight="1" x14ac:dyDescent="0.25">
      <c r="A35" s="25">
        <v>28</v>
      </c>
      <c r="B35" s="26"/>
      <c r="C35" s="31"/>
      <c r="D35" s="27" t="str">
        <f t="shared" si="1"/>
        <v/>
      </c>
      <c r="E35" s="28"/>
      <c r="F35" s="29" t="str">
        <f t="shared" si="3"/>
        <v/>
      </c>
      <c r="G35" s="30" t="str">
        <f>IFERROR(VLOOKUP(MID(C35,8,2)*1,Sheet2!$A$1:$B$28,2,FALSE),"")</f>
        <v/>
      </c>
      <c r="H35" s="41" t="str">
        <f>IFERROR(DATEDIF('تسجيل اسماء الطلبة الجدد'!$F35,$O$2,"MD"),"")</f>
        <v/>
      </c>
      <c r="I35" s="41" t="str">
        <f>IFERROR(DATEDIF('تسجيل اسماء الطلبة الجدد'!$F$8:$F$43,$O$2,"YM"),"")</f>
        <v/>
      </c>
      <c r="J35" s="41" t="str">
        <f>IFERROR(DATEDIF('تسجيل اسماء الطلبة الجدد'!$F$8:$F$43,$O$2,"Y"),"")</f>
        <v/>
      </c>
      <c r="K35" s="24" t="str">
        <f>IF('تسجيل اسماء الطلبة الجدد'!$C35="","",'تسجيل اسماء الطلبة الجدد'!$J35&amp;" "&amp;"سنوات و"&amp;""&amp;'تسجيل اسماء الطلبة الجدد'!$I35&amp;" "&amp;"شهور و"&amp;" "&amp;'تسجيل اسماء الطلبة الجدد'!$H35&amp;"يوم  ")</f>
        <v/>
      </c>
      <c r="L35" s="44" t="str">
        <f>IF('تسجيل اسماء الطلبة الجدد'!$J35="","",IF('تسجيل اسماء الطلبة الجدد'!$J35=4,"مقبول",IF('تسجيل اسماء الطلبة الجدد'!$I$8:$I$407&gt;=5,"مقبول",IF('تسجيل اسماء الطلبة الجدد'!$H$8:$H$407=9,"مقبول",IF('تسجيل اسماء الطلبة الجدد'!$J35=4,"مقبول",IF('تسجيل اسماء الطلبة الجدد'!$I$8:$I$407&gt;=0,"مقبول",IF('تسجيل اسماء الطلبة الجدد'!$H$8:$H$407=0,"مقبول","مرفوض")))))))</f>
        <v/>
      </c>
    </row>
    <row r="36" spans="1:12" ht="20.100000000000001" customHeight="1" x14ac:dyDescent="0.25">
      <c r="A36" s="25">
        <v>29</v>
      </c>
      <c r="B36" s="26"/>
      <c r="C36" s="31"/>
      <c r="D36" s="27" t="str">
        <f t="shared" si="1"/>
        <v/>
      </c>
      <c r="E36" s="28"/>
      <c r="F36" s="29" t="str">
        <f t="shared" si="3"/>
        <v/>
      </c>
      <c r="G36" s="30" t="str">
        <f>IFERROR(VLOOKUP(MID(C36,8,2)*1,Sheet2!$A$1:$B$28,2,FALSE),"")</f>
        <v/>
      </c>
      <c r="H36" s="41" t="str">
        <f>IFERROR(DATEDIF('تسجيل اسماء الطلبة الجدد'!$F36,$O$2,"MD"),"")</f>
        <v/>
      </c>
      <c r="I36" s="41" t="str">
        <f>IFERROR(DATEDIF('تسجيل اسماء الطلبة الجدد'!$F$8:$F$43,$O$2,"YM"),"")</f>
        <v/>
      </c>
      <c r="J36" s="41" t="str">
        <f>IFERROR(DATEDIF('تسجيل اسماء الطلبة الجدد'!$F$8:$F$43,$O$2,"Y"),"")</f>
        <v/>
      </c>
      <c r="K36" s="24" t="str">
        <f>IF('تسجيل اسماء الطلبة الجدد'!$C36="","",'تسجيل اسماء الطلبة الجدد'!$J36&amp;" "&amp;"سنوات و"&amp;""&amp;'تسجيل اسماء الطلبة الجدد'!$I36&amp;" "&amp;"شهور و"&amp;" "&amp;'تسجيل اسماء الطلبة الجدد'!$H36&amp;"يوم  ")</f>
        <v/>
      </c>
      <c r="L36" s="44" t="str">
        <f>IF('تسجيل اسماء الطلبة الجدد'!$J36="","",IF('تسجيل اسماء الطلبة الجدد'!$J36=4,"مقبول",IF('تسجيل اسماء الطلبة الجدد'!$I$8:$I$407&gt;=5,"مقبول",IF('تسجيل اسماء الطلبة الجدد'!$H$8:$H$407=9,"مقبول",IF('تسجيل اسماء الطلبة الجدد'!$J36=4,"مقبول",IF('تسجيل اسماء الطلبة الجدد'!$I$8:$I$407&gt;=0,"مقبول",IF('تسجيل اسماء الطلبة الجدد'!$H$8:$H$407=0,"مقبول","مرفوض")))))))</f>
        <v/>
      </c>
    </row>
    <row r="37" spans="1:12" ht="20.100000000000001" customHeight="1" x14ac:dyDescent="0.25">
      <c r="A37" s="25">
        <v>30</v>
      </c>
      <c r="B37" s="26"/>
      <c r="C37" s="31"/>
      <c r="D37" s="27" t="str">
        <f t="shared" si="1"/>
        <v/>
      </c>
      <c r="E37" s="28"/>
      <c r="F37" s="29" t="str">
        <f t="shared" si="3"/>
        <v/>
      </c>
      <c r="G37" s="30" t="str">
        <f>IFERROR(VLOOKUP(MID(C37,8,2)*1,Sheet2!$A$1:$B$28,2,FALSE),"")</f>
        <v/>
      </c>
      <c r="H37" s="41" t="str">
        <f>IFERROR(DATEDIF('تسجيل اسماء الطلبة الجدد'!$F37,$O$2,"MD"),"")</f>
        <v/>
      </c>
      <c r="I37" s="41" t="str">
        <f>IFERROR(DATEDIF('تسجيل اسماء الطلبة الجدد'!$F$8:$F$43,$O$2,"YM"),"")</f>
        <v/>
      </c>
      <c r="J37" s="41" t="str">
        <f>IFERROR(DATEDIF('تسجيل اسماء الطلبة الجدد'!$F$8:$F$43,$O$2,"Y"),"")</f>
        <v/>
      </c>
      <c r="K37" s="24" t="str">
        <f>IF('تسجيل اسماء الطلبة الجدد'!$C37="","",'تسجيل اسماء الطلبة الجدد'!$J37&amp;" "&amp;"سنوات و"&amp;""&amp;'تسجيل اسماء الطلبة الجدد'!$I37&amp;" "&amp;"شهور و"&amp;" "&amp;'تسجيل اسماء الطلبة الجدد'!$H37&amp;"يوم  ")</f>
        <v/>
      </c>
      <c r="L37" s="44" t="str">
        <f>IF('تسجيل اسماء الطلبة الجدد'!$J37="","",IF('تسجيل اسماء الطلبة الجدد'!$J37=4,"مقبول",IF('تسجيل اسماء الطلبة الجدد'!$I$8:$I$407&gt;=5,"مقبول",IF('تسجيل اسماء الطلبة الجدد'!$H$8:$H$407=9,"مقبول",IF('تسجيل اسماء الطلبة الجدد'!$J37=4,"مقبول",IF('تسجيل اسماء الطلبة الجدد'!$I$8:$I$407&gt;=0,"مقبول",IF('تسجيل اسماء الطلبة الجدد'!$H$8:$H$407=0,"مقبول","مرفوض")))))))</f>
        <v/>
      </c>
    </row>
    <row r="38" spans="1:12" ht="20.100000000000001" customHeight="1" x14ac:dyDescent="0.25">
      <c r="A38" s="25">
        <v>31</v>
      </c>
      <c r="B38" s="26"/>
      <c r="C38" s="31"/>
      <c r="D38" s="27" t="str">
        <f t="shared" si="1"/>
        <v/>
      </c>
      <c r="E38" s="28"/>
      <c r="F38" s="29" t="str">
        <f t="shared" si="3"/>
        <v/>
      </c>
      <c r="G38" s="30" t="str">
        <f>IFERROR(VLOOKUP(MID(C38,8,2)*1,Sheet2!$A$1:$B$28,2,FALSE),"")</f>
        <v/>
      </c>
      <c r="H38" s="41" t="str">
        <f>IFERROR(DATEDIF('تسجيل اسماء الطلبة الجدد'!$F38,$O$2,"MD"),"")</f>
        <v/>
      </c>
      <c r="I38" s="41" t="str">
        <f>IFERROR(DATEDIF('تسجيل اسماء الطلبة الجدد'!$F$8:$F$43,$O$2,"YM"),"")</f>
        <v/>
      </c>
      <c r="J38" s="41" t="str">
        <f>IFERROR(DATEDIF('تسجيل اسماء الطلبة الجدد'!$F$8:$F$43,$O$2,"Y"),"")</f>
        <v/>
      </c>
      <c r="K38" s="24" t="str">
        <f>IF('تسجيل اسماء الطلبة الجدد'!$C38="","",'تسجيل اسماء الطلبة الجدد'!$J38&amp;" "&amp;"سنوات و"&amp;""&amp;'تسجيل اسماء الطلبة الجدد'!$I38&amp;" "&amp;"شهور و"&amp;" "&amp;'تسجيل اسماء الطلبة الجدد'!$H38&amp;"يوم  ")</f>
        <v/>
      </c>
      <c r="L38" s="44" t="str">
        <f>IF('تسجيل اسماء الطلبة الجدد'!$J38="","",IF('تسجيل اسماء الطلبة الجدد'!$J38=4,"مقبول",IF('تسجيل اسماء الطلبة الجدد'!$I$8:$I$407&gt;=5,"مقبول",IF('تسجيل اسماء الطلبة الجدد'!$H$8:$H$407=9,"مقبول",IF('تسجيل اسماء الطلبة الجدد'!$J38=4,"مقبول",IF('تسجيل اسماء الطلبة الجدد'!$I$8:$I$407&gt;=0,"مقبول",IF('تسجيل اسماء الطلبة الجدد'!$H$8:$H$407=0,"مقبول","مرفوض")))))))</f>
        <v/>
      </c>
    </row>
    <row r="39" spans="1:12" ht="20.100000000000001" customHeight="1" x14ac:dyDescent="0.25">
      <c r="A39" s="25">
        <v>32</v>
      </c>
      <c r="B39" s="26"/>
      <c r="C39" s="31"/>
      <c r="D39" s="27" t="str">
        <f t="shared" si="1"/>
        <v/>
      </c>
      <c r="E39" s="28"/>
      <c r="F39" s="29" t="str">
        <f t="shared" si="3"/>
        <v/>
      </c>
      <c r="G39" s="30" t="str">
        <f>IFERROR(VLOOKUP(MID(C39,8,2)*1,Sheet2!$A$1:$B$28,2,FALSE),"")</f>
        <v/>
      </c>
      <c r="H39" s="41" t="str">
        <f>IFERROR(DATEDIF('تسجيل اسماء الطلبة الجدد'!$F39,$O$2,"MD"),"")</f>
        <v/>
      </c>
      <c r="I39" s="41" t="str">
        <f>IFERROR(DATEDIF('تسجيل اسماء الطلبة الجدد'!$F$8:$F$43,$O$2,"YM"),"")</f>
        <v/>
      </c>
      <c r="J39" s="41" t="str">
        <f>IFERROR(DATEDIF('تسجيل اسماء الطلبة الجدد'!$F$8:$F$43,$O$2,"Y"),"")</f>
        <v/>
      </c>
      <c r="K39" s="24" t="str">
        <f>IF('تسجيل اسماء الطلبة الجدد'!$C39="","",'تسجيل اسماء الطلبة الجدد'!$J39&amp;" "&amp;"سنوات و"&amp;""&amp;'تسجيل اسماء الطلبة الجدد'!$I39&amp;" "&amp;"شهور و"&amp;" "&amp;'تسجيل اسماء الطلبة الجدد'!$H39&amp;"يوم  ")</f>
        <v/>
      </c>
      <c r="L39" s="44" t="str">
        <f>IF('تسجيل اسماء الطلبة الجدد'!$J39="","",IF('تسجيل اسماء الطلبة الجدد'!$J39=4,"مقبول",IF('تسجيل اسماء الطلبة الجدد'!$I$8:$I$407&gt;=5,"مقبول",IF('تسجيل اسماء الطلبة الجدد'!$H$8:$H$407=9,"مقبول",IF('تسجيل اسماء الطلبة الجدد'!$J39=4,"مقبول",IF('تسجيل اسماء الطلبة الجدد'!$I$8:$I$407&gt;=0,"مقبول",IF('تسجيل اسماء الطلبة الجدد'!$H$8:$H$407=0,"مقبول","مرفوض")))))))</f>
        <v/>
      </c>
    </row>
    <row r="40" spans="1:12" ht="20.100000000000001" customHeight="1" x14ac:dyDescent="0.25">
      <c r="A40" s="25">
        <v>33</v>
      </c>
      <c r="B40" s="26"/>
      <c r="C40" s="31"/>
      <c r="D40" s="27" t="str">
        <f t="shared" si="1"/>
        <v/>
      </c>
      <c r="E40" s="28"/>
      <c r="F40" s="29" t="str">
        <f t="shared" si="3"/>
        <v/>
      </c>
      <c r="G40" s="30" t="str">
        <f>IFERROR(VLOOKUP(MID(C40,8,2)*1,Sheet2!$A$1:$B$28,2,FALSE),"")</f>
        <v/>
      </c>
      <c r="H40" s="41" t="str">
        <f>IFERROR(DATEDIF('تسجيل اسماء الطلبة الجدد'!$F40,$O$2,"MD"),"")</f>
        <v/>
      </c>
      <c r="I40" s="41" t="str">
        <f>IFERROR(DATEDIF('تسجيل اسماء الطلبة الجدد'!$F$8:$F$43,$O$2,"YM"),"")</f>
        <v/>
      </c>
      <c r="J40" s="41" t="str">
        <f>IFERROR(DATEDIF('تسجيل اسماء الطلبة الجدد'!$F$8:$F$43,$O$2,"Y"),"")</f>
        <v/>
      </c>
      <c r="K40" s="24" t="str">
        <f>IF('تسجيل اسماء الطلبة الجدد'!$C40="","",'تسجيل اسماء الطلبة الجدد'!$J40&amp;" "&amp;"سنوات و"&amp;""&amp;'تسجيل اسماء الطلبة الجدد'!$I40&amp;" "&amp;"شهور و"&amp;" "&amp;'تسجيل اسماء الطلبة الجدد'!$H40&amp;"يوم  ")</f>
        <v/>
      </c>
      <c r="L40" s="44" t="str">
        <f>IF('تسجيل اسماء الطلبة الجدد'!$J40="","",IF('تسجيل اسماء الطلبة الجدد'!$J40=4,"مقبول",IF('تسجيل اسماء الطلبة الجدد'!$I$8:$I$407&gt;=5,"مقبول",IF('تسجيل اسماء الطلبة الجدد'!$H$8:$H$407=9,"مقبول",IF('تسجيل اسماء الطلبة الجدد'!$J40=4,"مقبول",IF('تسجيل اسماء الطلبة الجدد'!$I$8:$I$407&gt;=0,"مقبول",IF('تسجيل اسماء الطلبة الجدد'!$H$8:$H$407=0,"مقبول","مرفوض")))))))</f>
        <v/>
      </c>
    </row>
    <row r="41" spans="1:12" ht="20.100000000000001" customHeight="1" x14ac:dyDescent="0.25">
      <c r="A41" s="25">
        <v>34</v>
      </c>
      <c r="B41" s="26"/>
      <c r="C41" s="31"/>
      <c r="D41" s="27" t="str">
        <f t="shared" si="1"/>
        <v/>
      </c>
      <c r="E41" s="28"/>
      <c r="F41" s="29" t="str">
        <f t="shared" si="3"/>
        <v/>
      </c>
      <c r="G41" s="30" t="str">
        <f>IFERROR(VLOOKUP(MID(C41,8,2)*1,Sheet2!$A$1:$B$28,2,FALSE),"")</f>
        <v/>
      </c>
      <c r="H41" s="41" t="str">
        <f>IFERROR(DATEDIF('تسجيل اسماء الطلبة الجدد'!$F41,$O$2,"MD"),"")</f>
        <v/>
      </c>
      <c r="I41" s="41" t="str">
        <f>IFERROR(DATEDIF('تسجيل اسماء الطلبة الجدد'!$F$8:$F$43,$O$2,"YM"),"")</f>
        <v/>
      </c>
      <c r="J41" s="41" t="str">
        <f>IFERROR(DATEDIF('تسجيل اسماء الطلبة الجدد'!$F$8:$F$43,$O$2,"Y"),"")</f>
        <v/>
      </c>
      <c r="K41" s="24" t="str">
        <f>IF('تسجيل اسماء الطلبة الجدد'!$C41="","",'تسجيل اسماء الطلبة الجدد'!$J41&amp;" "&amp;"سنوات و"&amp;""&amp;'تسجيل اسماء الطلبة الجدد'!$I41&amp;" "&amp;"شهور و"&amp;" "&amp;'تسجيل اسماء الطلبة الجدد'!$H41&amp;"يوم  ")</f>
        <v/>
      </c>
      <c r="L41" s="44" t="str">
        <f>IF('تسجيل اسماء الطلبة الجدد'!$J41="","",IF('تسجيل اسماء الطلبة الجدد'!$J41=4,"مقبول",IF('تسجيل اسماء الطلبة الجدد'!$I$8:$I$407&gt;=5,"مقبول",IF('تسجيل اسماء الطلبة الجدد'!$H$8:$H$407=9,"مقبول",IF('تسجيل اسماء الطلبة الجدد'!$J41=4,"مقبول",IF('تسجيل اسماء الطلبة الجدد'!$I$8:$I$407&gt;=0,"مقبول",IF('تسجيل اسماء الطلبة الجدد'!$H$8:$H$407=0,"مقبول","مرفوض")))))))</f>
        <v/>
      </c>
    </row>
    <row r="42" spans="1:12" ht="20.100000000000001" customHeight="1" x14ac:dyDescent="0.25">
      <c r="A42" s="25">
        <v>35</v>
      </c>
      <c r="B42" s="26"/>
      <c r="C42" s="31"/>
      <c r="D42" s="27" t="str">
        <f t="shared" si="1"/>
        <v/>
      </c>
      <c r="E42" s="28"/>
      <c r="F42" s="29" t="str">
        <f t="shared" si="3"/>
        <v/>
      </c>
      <c r="G42" s="30" t="str">
        <f>IFERROR(VLOOKUP(MID(C42,8,2)*1,Sheet2!$A$1:$B$28,2,FALSE),"")</f>
        <v/>
      </c>
      <c r="H42" s="41" t="str">
        <f>IFERROR(DATEDIF('تسجيل اسماء الطلبة الجدد'!$F42,$O$2,"MD"),"")</f>
        <v/>
      </c>
      <c r="I42" s="41" t="str">
        <f>IFERROR(DATEDIF('تسجيل اسماء الطلبة الجدد'!$F$8:$F$43,$O$2,"YM"),"")</f>
        <v/>
      </c>
      <c r="J42" s="41" t="str">
        <f>IFERROR(DATEDIF('تسجيل اسماء الطلبة الجدد'!$F$8:$F$43,$O$2,"Y"),"")</f>
        <v/>
      </c>
      <c r="K42" s="24" t="str">
        <f>IF('تسجيل اسماء الطلبة الجدد'!$C42="","",'تسجيل اسماء الطلبة الجدد'!$J42&amp;" "&amp;"سنوات و"&amp;""&amp;'تسجيل اسماء الطلبة الجدد'!$I42&amp;" "&amp;"شهور و"&amp;" "&amp;'تسجيل اسماء الطلبة الجدد'!$H42&amp;"يوم  ")</f>
        <v/>
      </c>
      <c r="L42" s="44" t="str">
        <f>IF('تسجيل اسماء الطلبة الجدد'!$J42="","",IF('تسجيل اسماء الطلبة الجدد'!$J42=4,"مقبول",IF('تسجيل اسماء الطلبة الجدد'!$I$8:$I$407&gt;=5,"مقبول",IF('تسجيل اسماء الطلبة الجدد'!$H$8:$H$407=9,"مقبول",IF('تسجيل اسماء الطلبة الجدد'!$J42=4,"مقبول",IF('تسجيل اسماء الطلبة الجدد'!$I$8:$I$407&gt;=0,"مقبول",IF('تسجيل اسماء الطلبة الجدد'!$H$8:$H$407=0,"مقبول","مرفوض")))))))</f>
        <v/>
      </c>
    </row>
    <row r="43" spans="1:12" ht="20.100000000000001" customHeight="1" x14ac:dyDescent="0.25">
      <c r="A43" s="25">
        <v>36</v>
      </c>
      <c r="B43" s="26"/>
      <c r="C43" s="31"/>
      <c r="D43" s="27" t="str">
        <f t="shared" si="1"/>
        <v/>
      </c>
      <c r="E43" s="28"/>
      <c r="F43" s="29" t="str">
        <f t="shared" si="3"/>
        <v/>
      </c>
      <c r="G43" s="30" t="str">
        <f>IFERROR(VLOOKUP(MID(C43,8,2)*1,Sheet2!$A$1:$B$28,2,FALSE),"")</f>
        <v/>
      </c>
      <c r="H43" s="41" t="str">
        <f>IFERROR(DATEDIF('تسجيل اسماء الطلبة الجدد'!$F43,$O$2,"MD"),"")</f>
        <v/>
      </c>
      <c r="I43" s="41" t="str">
        <f>IFERROR(DATEDIF('تسجيل اسماء الطلبة الجدد'!$F$8:$F$43,$O$2,"YM"),"")</f>
        <v/>
      </c>
      <c r="J43" s="41" t="str">
        <f>IFERROR(DATEDIF('تسجيل اسماء الطلبة الجدد'!$F$8:$F$43,$O$2,"Y"),"")</f>
        <v/>
      </c>
      <c r="K43" s="24" t="str">
        <f>IF('تسجيل اسماء الطلبة الجدد'!$C43="","",'تسجيل اسماء الطلبة الجدد'!$J43&amp;" "&amp;"سنوات و"&amp;""&amp;'تسجيل اسماء الطلبة الجدد'!$I43&amp;" "&amp;"شهور و"&amp;" "&amp;'تسجيل اسماء الطلبة الجدد'!$H43&amp;"يوم  ")</f>
        <v/>
      </c>
      <c r="L43" s="44" t="str">
        <f>IF('تسجيل اسماء الطلبة الجدد'!$J43="","",IF('تسجيل اسماء الطلبة الجدد'!$J43=4,"مقبول",IF('تسجيل اسماء الطلبة الجدد'!$I$8:$I$407&gt;=5,"مقبول",IF('تسجيل اسماء الطلبة الجدد'!$H$8:$H$407=9,"مقبول",IF('تسجيل اسماء الطلبة الجدد'!$J43=4,"مقبول",IF('تسجيل اسماء الطلبة الجدد'!$I$8:$I$407&gt;=0,"مقبول",IF('تسجيل اسماء الطلبة الجدد'!$H$8:$H$407=0,"مقبول","مرفوض")))))))</f>
        <v/>
      </c>
    </row>
    <row r="44" spans="1:12" ht="20.100000000000001" customHeight="1" x14ac:dyDescent="0.25">
      <c r="A44" s="25">
        <v>37</v>
      </c>
      <c r="B44" s="26"/>
      <c r="C44" s="31"/>
      <c r="D44" s="27" t="str">
        <f t="shared" si="1"/>
        <v/>
      </c>
      <c r="E44" s="28"/>
      <c r="F44" s="29" t="str">
        <f t="shared" si="3"/>
        <v/>
      </c>
      <c r="G44" s="30" t="str">
        <f>IFERROR(VLOOKUP(MID(C44,8,2)*1,Sheet2!$A$1:$B$28,2,FALSE),"")</f>
        <v/>
      </c>
      <c r="H44" s="41" t="str">
        <f>IFERROR(DATEDIF('تسجيل اسماء الطلبة الجدد'!$F44,$O$2,"MD"),"")</f>
        <v/>
      </c>
      <c r="I44" s="41" t="str">
        <f>IFERROR(DATEDIF('تسجيل اسماء الطلبة الجدد'!$F$8:$F$43,$O$2,"YM"),"")</f>
        <v/>
      </c>
      <c r="J44" s="41" t="str">
        <f>IFERROR(DATEDIF('تسجيل اسماء الطلبة الجدد'!$F$8:$F$43,$O$2,"Y"),"")</f>
        <v/>
      </c>
      <c r="K44" s="24" t="str">
        <f>IF('تسجيل اسماء الطلبة الجدد'!$C44="","",'تسجيل اسماء الطلبة الجدد'!$J44&amp;" "&amp;"سنوات و"&amp;""&amp;'تسجيل اسماء الطلبة الجدد'!$I44&amp;" "&amp;"شهور و"&amp;" "&amp;'تسجيل اسماء الطلبة الجدد'!$H44&amp;"يوم  ")</f>
        <v/>
      </c>
      <c r="L44" s="44" t="str">
        <f>IF('تسجيل اسماء الطلبة الجدد'!$J44="","",IF('تسجيل اسماء الطلبة الجدد'!$J44=4,"مقبول",IF('تسجيل اسماء الطلبة الجدد'!$I$8:$I$407&gt;=5,"مقبول",IF('تسجيل اسماء الطلبة الجدد'!$H$8:$H$407=9,"مقبول",IF('تسجيل اسماء الطلبة الجدد'!$J44=4,"مقبول",IF('تسجيل اسماء الطلبة الجدد'!$I$8:$I$407&gt;=0,"مقبول",IF('تسجيل اسماء الطلبة الجدد'!$H$8:$H$407=0,"مقبول","مرفوض")))))))</f>
        <v/>
      </c>
    </row>
    <row r="45" spans="1:12" ht="20.100000000000001" customHeight="1" x14ac:dyDescent="0.25">
      <c r="A45" s="25">
        <v>38</v>
      </c>
      <c r="B45" s="26"/>
      <c r="C45" s="31"/>
      <c r="D45" s="27" t="str">
        <f t="shared" si="1"/>
        <v/>
      </c>
      <c r="E45" s="28"/>
      <c r="F45" s="29" t="str">
        <f t="shared" si="3"/>
        <v/>
      </c>
      <c r="G45" s="30" t="str">
        <f>IFERROR(VLOOKUP(MID(C45,8,2)*1,Sheet2!$A$1:$B$28,2,FALSE),"")</f>
        <v/>
      </c>
      <c r="H45" s="41" t="str">
        <f>IFERROR(DATEDIF('تسجيل اسماء الطلبة الجدد'!$F45,$O$2,"MD"),"")</f>
        <v/>
      </c>
      <c r="I45" s="41" t="str">
        <f>IFERROR(DATEDIF('تسجيل اسماء الطلبة الجدد'!$F$8:$F$43,$O$2,"YM"),"")</f>
        <v/>
      </c>
      <c r="J45" s="41" t="str">
        <f>IFERROR(DATEDIF('تسجيل اسماء الطلبة الجدد'!$F$8:$F$43,$O$2,"Y"),"")</f>
        <v/>
      </c>
      <c r="K45" s="24" t="str">
        <f>IF('تسجيل اسماء الطلبة الجدد'!$C45="","",'تسجيل اسماء الطلبة الجدد'!$J45&amp;" "&amp;"سنوات و"&amp;""&amp;'تسجيل اسماء الطلبة الجدد'!$I45&amp;" "&amp;"شهور و"&amp;" "&amp;'تسجيل اسماء الطلبة الجدد'!$H45&amp;"يوم  ")</f>
        <v/>
      </c>
      <c r="L45" s="44" t="str">
        <f>IF('تسجيل اسماء الطلبة الجدد'!$J45="","",IF('تسجيل اسماء الطلبة الجدد'!$J45=4,"مقبول",IF('تسجيل اسماء الطلبة الجدد'!$I$8:$I$407&gt;=5,"مقبول",IF('تسجيل اسماء الطلبة الجدد'!$H$8:$H$407=9,"مقبول",IF('تسجيل اسماء الطلبة الجدد'!$J45=4,"مقبول",IF('تسجيل اسماء الطلبة الجدد'!$I$8:$I$407&gt;=0,"مقبول",IF('تسجيل اسماء الطلبة الجدد'!$H$8:$H$407=0,"مقبول","مرفوض")))))))</f>
        <v/>
      </c>
    </row>
    <row r="46" spans="1:12" ht="20.100000000000001" customHeight="1" x14ac:dyDescent="0.25">
      <c r="A46" s="25">
        <v>39</v>
      </c>
      <c r="B46" s="26"/>
      <c r="C46" s="31"/>
      <c r="D46" s="27" t="str">
        <f t="shared" si="1"/>
        <v/>
      </c>
      <c r="E46" s="28"/>
      <c r="F46" s="29" t="str">
        <f t="shared" si="3"/>
        <v/>
      </c>
      <c r="G46" s="30" t="str">
        <f>IFERROR(VLOOKUP(MID(C46,8,2)*1,Sheet2!$A$1:$B$28,2,FALSE),"")</f>
        <v/>
      </c>
      <c r="H46" s="41" t="str">
        <f>IFERROR(DATEDIF('تسجيل اسماء الطلبة الجدد'!$F46,$O$2,"MD"),"")</f>
        <v/>
      </c>
      <c r="I46" s="41" t="str">
        <f>IFERROR(DATEDIF('تسجيل اسماء الطلبة الجدد'!$F$8:$F$43,$O$2,"YM"),"")</f>
        <v/>
      </c>
      <c r="J46" s="41" t="str">
        <f>IFERROR(DATEDIF('تسجيل اسماء الطلبة الجدد'!$F$8:$F$43,$O$2,"Y"),"")</f>
        <v/>
      </c>
      <c r="K46" s="24" t="str">
        <f>IF('تسجيل اسماء الطلبة الجدد'!$C46="","",'تسجيل اسماء الطلبة الجدد'!$J46&amp;" "&amp;"سنوات و"&amp;""&amp;'تسجيل اسماء الطلبة الجدد'!$I46&amp;" "&amp;"شهور و"&amp;" "&amp;'تسجيل اسماء الطلبة الجدد'!$H46&amp;"يوم  ")</f>
        <v/>
      </c>
      <c r="L46" s="44" t="str">
        <f>IF('تسجيل اسماء الطلبة الجدد'!$J46="","",IF('تسجيل اسماء الطلبة الجدد'!$J46=4,"مقبول",IF('تسجيل اسماء الطلبة الجدد'!$I$8:$I$407&gt;=5,"مقبول",IF('تسجيل اسماء الطلبة الجدد'!$H$8:$H$407=9,"مقبول",IF('تسجيل اسماء الطلبة الجدد'!$J46=4,"مقبول",IF('تسجيل اسماء الطلبة الجدد'!$I$8:$I$407&gt;=0,"مقبول",IF('تسجيل اسماء الطلبة الجدد'!$H$8:$H$407=0,"مقبول","مرفوض")))))))</f>
        <v/>
      </c>
    </row>
    <row r="47" spans="1:12" ht="20.100000000000001" customHeight="1" x14ac:dyDescent="0.25">
      <c r="A47" s="25">
        <v>40</v>
      </c>
      <c r="B47" s="26"/>
      <c r="C47" s="31"/>
      <c r="D47" s="27" t="str">
        <f t="shared" si="1"/>
        <v/>
      </c>
      <c r="E47" s="28"/>
      <c r="F47" s="29" t="str">
        <f t="shared" si="3"/>
        <v/>
      </c>
      <c r="G47" s="30" t="str">
        <f>IFERROR(VLOOKUP(MID(C47,8,2)*1,Sheet2!$A$1:$B$28,2,FALSE),"")</f>
        <v/>
      </c>
      <c r="H47" s="41" t="str">
        <f>IFERROR(DATEDIF('تسجيل اسماء الطلبة الجدد'!$F47,$O$2,"MD"),"")</f>
        <v/>
      </c>
      <c r="I47" s="41" t="str">
        <f>IFERROR(DATEDIF('تسجيل اسماء الطلبة الجدد'!$F$8:$F$43,$O$2,"YM"),"")</f>
        <v/>
      </c>
      <c r="J47" s="41" t="str">
        <f>IFERROR(DATEDIF('تسجيل اسماء الطلبة الجدد'!$F$8:$F$43,$O$2,"Y"),"")</f>
        <v/>
      </c>
      <c r="K47" s="24" t="str">
        <f>IF('تسجيل اسماء الطلبة الجدد'!$C47="","",'تسجيل اسماء الطلبة الجدد'!$J47&amp;" "&amp;"سنوات و"&amp;""&amp;'تسجيل اسماء الطلبة الجدد'!$I47&amp;" "&amp;"شهور و"&amp;" "&amp;'تسجيل اسماء الطلبة الجدد'!$H47&amp;"يوم  ")</f>
        <v/>
      </c>
      <c r="L47" s="44" t="str">
        <f>IF('تسجيل اسماء الطلبة الجدد'!$J47="","",IF('تسجيل اسماء الطلبة الجدد'!$J47=4,"مقبول",IF('تسجيل اسماء الطلبة الجدد'!$I$8:$I$407&gt;=5,"مقبول",IF('تسجيل اسماء الطلبة الجدد'!$H$8:$H$407=9,"مقبول",IF('تسجيل اسماء الطلبة الجدد'!$J47=4,"مقبول",IF('تسجيل اسماء الطلبة الجدد'!$I$8:$I$407&gt;=0,"مقبول",IF('تسجيل اسماء الطلبة الجدد'!$H$8:$H$407=0,"مقبول","مرفوض")))))))</f>
        <v/>
      </c>
    </row>
    <row r="48" spans="1:12" ht="20.100000000000001" customHeight="1" x14ac:dyDescent="0.25">
      <c r="A48" s="25">
        <v>41</v>
      </c>
      <c r="B48" s="26"/>
      <c r="C48" s="31"/>
      <c r="D48" s="27" t="str">
        <f t="shared" si="1"/>
        <v/>
      </c>
      <c r="E48" s="28"/>
      <c r="F48" s="29" t="str">
        <f t="shared" si="3"/>
        <v/>
      </c>
      <c r="G48" s="30" t="str">
        <f>IFERROR(VLOOKUP(MID(C48,8,2)*1,Sheet2!$A$1:$B$28,2,FALSE),"")</f>
        <v/>
      </c>
      <c r="H48" s="41" t="str">
        <f>IFERROR(DATEDIF('تسجيل اسماء الطلبة الجدد'!$F48,$O$2,"MD"),"")</f>
        <v/>
      </c>
      <c r="I48" s="41" t="str">
        <f>IFERROR(DATEDIF('تسجيل اسماء الطلبة الجدد'!$F$8:$F$43,$O$2,"YM"),"")</f>
        <v/>
      </c>
      <c r="J48" s="41" t="str">
        <f>IFERROR(DATEDIF('تسجيل اسماء الطلبة الجدد'!$F$8:$F$43,$O$2,"Y"),"")</f>
        <v/>
      </c>
      <c r="K48" s="24" t="str">
        <f>IF('تسجيل اسماء الطلبة الجدد'!$C48="","",'تسجيل اسماء الطلبة الجدد'!$J48&amp;" "&amp;"سنوات و"&amp;""&amp;'تسجيل اسماء الطلبة الجدد'!$I48&amp;" "&amp;"شهور و"&amp;" "&amp;'تسجيل اسماء الطلبة الجدد'!$H48&amp;"يوم  ")</f>
        <v/>
      </c>
      <c r="L48" s="44" t="str">
        <f>IF('تسجيل اسماء الطلبة الجدد'!$J48="","",IF('تسجيل اسماء الطلبة الجدد'!$J48=4,"مقبول",IF('تسجيل اسماء الطلبة الجدد'!$I$8:$I$407&gt;=5,"مقبول",IF('تسجيل اسماء الطلبة الجدد'!$H$8:$H$407=9,"مقبول",IF('تسجيل اسماء الطلبة الجدد'!$J48=4,"مقبول",IF('تسجيل اسماء الطلبة الجدد'!$I$8:$I$407&gt;=0,"مقبول",IF('تسجيل اسماء الطلبة الجدد'!$H$8:$H$407=0,"مقبول","مرفوض")))))))</f>
        <v/>
      </c>
    </row>
    <row r="49" spans="1:12" ht="20.100000000000001" customHeight="1" x14ac:dyDescent="0.25">
      <c r="A49" s="25">
        <v>42</v>
      </c>
      <c r="B49" s="26"/>
      <c r="C49" s="31"/>
      <c r="D49" s="27" t="str">
        <f t="shared" si="1"/>
        <v/>
      </c>
      <c r="E49" s="28"/>
      <c r="F49" s="29" t="str">
        <f t="shared" si="3"/>
        <v/>
      </c>
      <c r="G49" s="30" t="str">
        <f>IFERROR(VLOOKUP(MID(C49,8,2)*1,Sheet2!$A$1:$B$28,2,FALSE),"")</f>
        <v/>
      </c>
      <c r="H49" s="41" t="str">
        <f>IFERROR(DATEDIF('تسجيل اسماء الطلبة الجدد'!$F49,$O$2,"MD"),"")</f>
        <v/>
      </c>
      <c r="I49" s="41" t="str">
        <f>IFERROR(DATEDIF('تسجيل اسماء الطلبة الجدد'!$F$8:$F$43,$O$2,"YM"),"")</f>
        <v/>
      </c>
      <c r="J49" s="41" t="str">
        <f>IFERROR(DATEDIF('تسجيل اسماء الطلبة الجدد'!$F$8:$F$43,$O$2,"Y"),"")</f>
        <v/>
      </c>
      <c r="K49" s="24" t="str">
        <f>IF('تسجيل اسماء الطلبة الجدد'!$C49="","",'تسجيل اسماء الطلبة الجدد'!$J49&amp;" "&amp;"سنوات و"&amp;""&amp;'تسجيل اسماء الطلبة الجدد'!$I49&amp;" "&amp;"شهور و"&amp;" "&amp;'تسجيل اسماء الطلبة الجدد'!$H49&amp;"يوم  ")</f>
        <v/>
      </c>
      <c r="L49" s="44" t="str">
        <f>IF('تسجيل اسماء الطلبة الجدد'!$J49="","",IF('تسجيل اسماء الطلبة الجدد'!$J49=4,"مقبول",IF('تسجيل اسماء الطلبة الجدد'!$I$8:$I$407&gt;=5,"مقبول",IF('تسجيل اسماء الطلبة الجدد'!$H$8:$H$407=9,"مقبول",IF('تسجيل اسماء الطلبة الجدد'!$J49=4,"مقبول",IF('تسجيل اسماء الطلبة الجدد'!$I$8:$I$407&gt;=0,"مقبول",IF('تسجيل اسماء الطلبة الجدد'!$H$8:$H$407=0,"مقبول","مرفوض")))))))</f>
        <v/>
      </c>
    </row>
    <row r="50" spans="1:12" ht="20.100000000000001" customHeight="1" x14ac:dyDescent="0.25">
      <c r="A50" s="25">
        <v>43</v>
      </c>
      <c r="B50" s="26"/>
      <c r="C50" s="31"/>
      <c r="D50" s="27" t="str">
        <f t="shared" si="1"/>
        <v/>
      </c>
      <c r="E50" s="28"/>
      <c r="F50" s="29" t="str">
        <f t="shared" si="3"/>
        <v/>
      </c>
      <c r="G50" s="30" t="str">
        <f>IFERROR(VLOOKUP(MID(C50,8,2)*1,Sheet2!$A$1:$B$28,2,FALSE),"")</f>
        <v/>
      </c>
      <c r="H50" s="41" t="str">
        <f>IFERROR(DATEDIF('تسجيل اسماء الطلبة الجدد'!$F50,$O$2,"MD"),"")</f>
        <v/>
      </c>
      <c r="I50" s="41" t="str">
        <f>IFERROR(DATEDIF('تسجيل اسماء الطلبة الجدد'!$F$8:$F$43,$O$2,"YM"),"")</f>
        <v/>
      </c>
      <c r="J50" s="41" t="str">
        <f>IFERROR(DATEDIF('تسجيل اسماء الطلبة الجدد'!$F$8:$F$43,$O$2,"Y"),"")</f>
        <v/>
      </c>
      <c r="K50" s="24" t="str">
        <f>IF('تسجيل اسماء الطلبة الجدد'!$C50="","",'تسجيل اسماء الطلبة الجدد'!$J50&amp;" "&amp;"سنوات و"&amp;""&amp;'تسجيل اسماء الطلبة الجدد'!$I50&amp;" "&amp;"شهور و"&amp;" "&amp;'تسجيل اسماء الطلبة الجدد'!$H50&amp;"يوم  ")</f>
        <v/>
      </c>
      <c r="L50" s="44" t="str">
        <f>IF('تسجيل اسماء الطلبة الجدد'!$J50="","",IF('تسجيل اسماء الطلبة الجدد'!$J50=4,"مقبول",IF('تسجيل اسماء الطلبة الجدد'!$I$8:$I$407&gt;=5,"مقبول",IF('تسجيل اسماء الطلبة الجدد'!$H$8:$H$407=9,"مقبول",IF('تسجيل اسماء الطلبة الجدد'!$J50=4,"مقبول",IF('تسجيل اسماء الطلبة الجدد'!$I$8:$I$407&gt;=0,"مقبول",IF('تسجيل اسماء الطلبة الجدد'!$H$8:$H$407=0,"مقبول","مرفوض")))))))</f>
        <v/>
      </c>
    </row>
    <row r="51" spans="1:12" ht="20.100000000000001" customHeight="1" x14ac:dyDescent="0.25">
      <c r="A51" s="25">
        <v>44</v>
      </c>
      <c r="B51" s="26"/>
      <c r="C51" s="31"/>
      <c r="D51" s="27" t="str">
        <f t="shared" si="1"/>
        <v/>
      </c>
      <c r="E51" s="28"/>
      <c r="F51" s="29" t="str">
        <f t="shared" si="3"/>
        <v/>
      </c>
      <c r="G51" s="30" t="str">
        <f>IFERROR(VLOOKUP(MID(C51,8,2)*1,Sheet2!$A$1:$B$28,2,FALSE),"")</f>
        <v/>
      </c>
      <c r="H51" s="41" t="str">
        <f>IFERROR(DATEDIF('تسجيل اسماء الطلبة الجدد'!$F51,$O$2,"MD"),"")</f>
        <v/>
      </c>
      <c r="I51" s="41" t="str">
        <f>IFERROR(DATEDIF('تسجيل اسماء الطلبة الجدد'!$F$8:$F$43,$O$2,"YM"),"")</f>
        <v/>
      </c>
      <c r="J51" s="41" t="str">
        <f>IFERROR(DATEDIF('تسجيل اسماء الطلبة الجدد'!$F$8:$F$43,$O$2,"Y"),"")</f>
        <v/>
      </c>
      <c r="K51" s="24" t="str">
        <f>IF('تسجيل اسماء الطلبة الجدد'!$C51="","",'تسجيل اسماء الطلبة الجدد'!$J51&amp;" "&amp;"سنوات و"&amp;""&amp;'تسجيل اسماء الطلبة الجدد'!$I51&amp;" "&amp;"شهور و"&amp;" "&amp;'تسجيل اسماء الطلبة الجدد'!$H51&amp;"يوم  ")</f>
        <v/>
      </c>
      <c r="L51" s="44" t="str">
        <f>IF('تسجيل اسماء الطلبة الجدد'!$J51="","",IF('تسجيل اسماء الطلبة الجدد'!$J51=4,"مقبول",IF('تسجيل اسماء الطلبة الجدد'!$I$8:$I$407&gt;=5,"مقبول",IF('تسجيل اسماء الطلبة الجدد'!$H$8:$H$407=9,"مقبول",IF('تسجيل اسماء الطلبة الجدد'!$J51=4,"مقبول",IF('تسجيل اسماء الطلبة الجدد'!$I$8:$I$407&gt;=0,"مقبول",IF('تسجيل اسماء الطلبة الجدد'!$H$8:$H$407=0,"مقبول","مرفوض")))))))</f>
        <v/>
      </c>
    </row>
    <row r="52" spans="1:12" ht="20.100000000000001" customHeight="1" x14ac:dyDescent="0.25">
      <c r="A52" s="25">
        <v>45</v>
      </c>
      <c r="B52" s="26"/>
      <c r="C52" s="31"/>
      <c r="D52" s="27" t="str">
        <f t="shared" si="1"/>
        <v/>
      </c>
      <c r="E52" s="28"/>
      <c r="F52" s="29" t="str">
        <f t="shared" si="3"/>
        <v/>
      </c>
      <c r="G52" s="30" t="str">
        <f>IFERROR(VLOOKUP(MID(C52,8,2)*1,Sheet2!$A$1:$B$28,2,FALSE),"")</f>
        <v/>
      </c>
      <c r="H52" s="41" t="str">
        <f>IFERROR(DATEDIF('تسجيل اسماء الطلبة الجدد'!$F52,$O$2,"MD"),"")</f>
        <v/>
      </c>
      <c r="I52" s="41" t="str">
        <f>IFERROR(DATEDIF('تسجيل اسماء الطلبة الجدد'!$F$8:$F$43,$O$2,"YM"),"")</f>
        <v/>
      </c>
      <c r="J52" s="41" t="str">
        <f>IFERROR(DATEDIF('تسجيل اسماء الطلبة الجدد'!$F$8:$F$43,$O$2,"Y"),"")</f>
        <v/>
      </c>
      <c r="K52" s="24" t="str">
        <f>IF('تسجيل اسماء الطلبة الجدد'!$C52="","",'تسجيل اسماء الطلبة الجدد'!$J52&amp;" "&amp;"سنوات و"&amp;""&amp;'تسجيل اسماء الطلبة الجدد'!$I52&amp;" "&amp;"شهور و"&amp;" "&amp;'تسجيل اسماء الطلبة الجدد'!$H52&amp;"يوم  ")</f>
        <v/>
      </c>
      <c r="L52" s="44" t="str">
        <f>IF('تسجيل اسماء الطلبة الجدد'!$J52="","",IF('تسجيل اسماء الطلبة الجدد'!$J52=4,"مقبول",IF('تسجيل اسماء الطلبة الجدد'!$I$8:$I$407&gt;=5,"مقبول",IF('تسجيل اسماء الطلبة الجدد'!$H$8:$H$407=9,"مقبول",IF('تسجيل اسماء الطلبة الجدد'!$J52=4,"مقبول",IF('تسجيل اسماء الطلبة الجدد'!$I$8:$I$407&gt;=0,"مقبول",IF('تسجيل اسماء الطلبة الجدد'!$H$8:$H$407=0,"مقبول","مرفوض")))))))</f>
        <v/>
      </c>
    </row>
    <row r="53" spans="1:12" ht="20.100000000000001" customHeight="1" x14ac:dyDescent="0.25">
      <c r="A53" s="25">
        <v>46</v>
      </c>
      <c r="B53" s="26"/>
      <c r="C53" s="31"/>
      <c r="D53" s="27" t="str">
        <f t="shared" si="1"/>
        <v/>
      </c>
      <c r="E53" s="28"/>
      <c r="F53" s="29" t="str">
        <f t="shared" si="3"/>
        <v/>
      </c>
      <c r="G53" s="30" t="str">
        <f>IFERROR(VLOOKUP(MID(C53,8,2)*1,Sheet2!$A$1:$B$28,2,FALSE),"")</f>
        <v/>
      </c>
      <c r="H53" s="41" t="str">
        <f>IFERROR(DATEDIF('تسجيل اسماء الطلبة الجدد'!$F53,$O$2,"MD"),"")</f>
        <v/>
      </c>
      <c r="I53" s="41" t="str">
        <f>IFERROR(DATEDIF('تسجيل اسماء الطلبة الجدد'!$F$8:$F$43,$O$2,"YM"),"")</f>
        <v/>
      </c>
      <c r="J53" s="41" t="str">
        <f>IFERROR(DATEDIF('تسجيل اسماء الطلبة الجدد'!$F$8:$F$43,$O$2,"Y"),"")</f>
        <v/>
      </c>
      <c r="K53" s="24" t="str">
        <f>IF('تسجيل اسماء الطلبة الجدد'!$C53="","",'تسجيل اسماء الطلبة الجدد'!$J53&amp;" "&amp;"سنوات و"&amp;""&amp;'تسجيل اسماء الطلبة الجدد'!$I53&amp;" "&amp;"شهور و"&amp;" "&amp;'تسجيل اسماء الطلبة الجدد'!$H53&amp;"يوم  ")</f>
        <v/>
      </c>
      <c r="L53" s="44" t="str">
        <f>IF('تسجيل اسماء الطلبة الجدد'!$J53="","",IF('تسجيل اسماء الطلبة الجدد'!$J53=4,"مقبول",IF('تسجيل اسماء الطلبة الجدد'!$I$8:$I$407&gt;=5,"مقبول",IF('تسجيل اسماء الطلبة الجدد'!$H$8:$H$407=9,"مقبول",IF('تسجيل اسماء الطلبة الجدد'!$J53=4,"مقبول",IF('تسجيل اسماء الطلبة الجدد'!$I$8:$I$407&gt;=0,"مقبول",IF('تسجيل اسماء الطلبة الجدد'!$H$8:$H$407=0,"مقبول","مرفوض")))))))</f>
        <v/>
      </c>
    </row>
    <row r="54" spans="1:12" ht="20.100000000000001" customHeight="1" x14ac:dyDescent="0.25">
      <c r="A54" s="25">
        <v>47</v>
      </c>
      <c r="B54" s="26"/>
      <c r="C54" s="31"/>
      <c r="D54" s="27" t="str">
        <f t="shared" si="1"/>
        <v/>
      </c>
      <c r="E54" s="28"/>
      <c r="F54" s="29" t="str">
        <f t="shared" si="3"/>
        <v/>
      </c>
      <c r="G54" s="30" t="str">
        <f>IFERROR(VLOOKUP(MID(C54,8,2)*1,Sheet2!$A$1:$B$28,2,FALSE),"")</f>
        <v/>
      </c>
      <c r="H54" s="41" t="str">
        <f>IFERROR(DATEDIF('تسجيل اسماء الطلبة الجدد'!$F54,$O$2,"MD"),"")</f>
        <v/>
      </c>
      <c r="I54" s="41" t="str">
        <f>IFERROR(DATEDIF('تسجيل اسماء الطلبة الجدد'!$F$8:$F$43,$O$2,"YM"),"")</f>
        <v/>
      </c>
      <c r="J54" s="41" t="str">
        <f>IFERROR(DATEDIF('تسجيل اسماء الطلبة الجدد'!$F$8:$F$43,$O$2,"Y"),"")</f>
        <v/>
      </c>
      <c r="K54" s="24" t="str">
        <f>IF('تسجيل اسماء الطلبة الجدد'!$C54="","",'تسجيل اسماء الطلبة الجدد'!$J54&amp;" "&amp;"سنوات و"&amp;""&amp;'تسجيل اسماء الطلبة الجدد'!$I54&amp;" "&amp;"شهور و"&amp;" "&amp;'تسجيل اسماء الطلبة الجدد'!$H54&amp;"يوم  ")</f>
        <v/>
      </c>
      <c r="L54" s="44" t="str">
        <f>IF('تسجيل اسماء الطلبة الجدد'!$J54="","",IF('تسجيل اسماء الطلبة الجدد'!$J54=4,"مقبول",IF('تسجيل اسماء الطلبة الجدد'!$I$8:$I$407&gt;=5,"مقبول",IF('تسجيل اسماء الطلبة الجدد'!$H$8:$H$407=9,"مقبول",IF('تسجيل اسماء الطلبة الجدد'!$J54=4,"مقبول",IF('تسجيل اسماء الطلبة الجدد'!$I$8:$I$407&gt;=0,"مقبول",IF('تسجيل اسماء الطلبة الجدد'!$H$8:$H$407=0,"مقبول","مرفوض")))))))</f>
        <v/>
      </c>
    </row>
    <row r="55" spans="1:12" ht="20.100000000000001" customHeight="1" x14ac:dyDescent="0.25">
      <c r="A55" s="25">
        <v>48</v>
      </c>
      <c r="B55" s="26"/>
      <c r="C55" s="31"/>
      <c r="D55" s="27" t="str">
        <f t="shared" si="1"/>
        <v/>
      </c>
      <c r="E55" s="28"/>
      <c r="F55" s="29" t="str">
        <f t="shared" si="3"/>
        <v/>
      </c>
      <c r="G55" s="30" t="str">
        <f>IFERROR(VLOOKUP(MID(C55,8,2)*1,Sheet2!$A$1:$B$28,2,FALSE),"")</f>
        <v/>
      </c>
      <c r="H55" s="41" t="str">
        <f>IFERROR(DATEDIF('تسجيل اسماء الطلبة الجدد'!$F55,$O$2,"MD"),"")</f>
        <v/>
      </c>
      <c r="I55" s="41" t="str">
        <f>IFERROR(DATEDIF('تسجيل اسماء الطلبة الجدد'!$F$8:$F$43,$O$2,"YM"),"")</f>
        <v/>
      </c>
      <c r="J55" s="41" t="str">
        <f>IFERROR(DATEDIF('تسجيل اسماء الطلبة الجدد'!$F$8:$F$43,$O$2,"Y"),"")</f>
        <v/>
      </c>
      <c r="K55" s="24" t="str">
        <f>IF('تسجيل اسماء الطلبة الجدد'!$C55="","",'تسجيل اسماء الطلبة الجدد'!$J55&amp;" "&amp;"سنوات و"&amp;""&amp;'تسجيل اسماء الطلبة الجدد'!$I55&amp;" "&amp;"شهور و"&amp;" "&amp;'تسجيل اسماء الطلبة الجدد'!$H55&amp;"يوم  ")</f>
        <v/>
      </c>
      <c r="L55" s="44" t="str">
        <f>IF('تسجيل اسماء الطلبة الجدد'!$J55="","",IF('تسجيل اسماء الطلبة الجدد'!$J55=4,"مقبول",IF('تسجيل اسماء الطلبة الجدد'!$I$8:$I$407&gt;=5,"مقبول",IF('تسجيل اسماء الطلبة الجدد'!$H$8:$H$407=9,"مقبول",IF('تسجيل اسماء الطلبة الجدد'!$J55=4,"مقبول",IF('تسجيل اسماء الطلبة الجدد'!$I$8:$I$407&gt;=0,"مقبول",IF('تسجيل اسماء الطلبة الجدد'!$H$8:$H$407=0,"مقبول","مرفوض")))))))</f>
        <v/>
      </c>
    </row>
    <row r="56" spans="1:12" ht="20.100000000000001" customHeight="1" x14ac:dyDescent="0.25">
      <c r="A56" s="25">
        <v>49</v>
      </c>
      <c r="B56" s="26"/>
      <c r="C56" s="31"/>
      <c r="D56" s="27" t="str">
        <f t="shared" si="1"/>
        <v/>
      </c>
      <c r="E56" s="28"/>
      <c r="F56" s="29" t="str">
        <f t="shared" si="3"/>
        <v/>
      </c>
      <c r="G56" s="30" t="str">
        <f>IFERROR(VLOOKUP(MID(C56,8,2)*1,Sheet2!$A$1:$B$28,2,FALSE),"")</f>
        <v/>
      </c>
      <c r="H56" s="41" t="str">
        <f>IFERROR(DATEDIF('تسجيل اسماء الطلبة الجدد'!$F56,$O$2,"MD"),"")</f>
        <v/>
      </c>
      <c r="I56" s="41" t="str">
        <f>IFERROR(DATEDIF('تسجيل اسماء الطلبة الجدد'!$F$8:$F$43,$O$2,"YM"),"")</f>
        <v/>
      </c>
      <c r="J56" s="41" t="str">
        <f>IFERROR(DATEDIF('تسجيل اسماء الطلبة الجدد'!$F$8:$F$43,$O$2,"Y"),"")</f>
        <v/>
      </c>
      <c r="K56" s="24" t="str">
        <f>IF('تسجيل اسماء الطلبة الجدد'!$C56="","",'تسجيل اسماء الطلبة الجدد'!$J56&amp;" "&amp;"سنوات و"&amp;""&amp;'تسجيل اسماء الطلبة الجدد'!$I56&amp;" "&amp;"شهور و"&amp;" "&amp;'تسجيل اسماء الطلبة الجدد'!$H56&amp;"يوم  ")</f>
        <v/>
      </c>
      <c r="L56" s="44" t="str">
        <f>IF('تسجيل اسماء الطلبة الجدد'!$J56="","",IF('تسجيل اسماء الطلبة الجدد'!$J56=4,"مقبول",IF('تسجيل اسماء الطلبة الجدد'!$I$8:$I$407&gt;=5,"مقبول",IF('تسجيل اسماء الطلبة الجدد'!$H$8:$H$407=9,"مقبول",IF('تسجيل اسماء الطلبة الجدد'!$J56=4,"مقبول",IF('تسجيل اسماء الطلبة الجدد'!$I$8:$I$407&gt;=0,"مقبول",IF('تسجيل اسماء الطلبة الجدد'!$H$8:$H$407=0,"مقبول","مرفوض")))))))</f>
        <v/>
      </c>
    </row>
    <row r="57" spans="1:12" ht="20.100000000000001" customHeight="1" x14ac:dyDescent="0.25">
      <c r="A57" s="25">
        <v>50</v>
      </c>
      <c r="B57" s="26"/>
      <c r="C57" s="31"/>
      <c r="D57" s="27" t="str">
        <f t="shared" si="1"/>
        <v/>
      </c>
      <c r="E57" s="28"/>
      <c r="F57" s="29" t="str">
        <f t="shared" si="3"/>
        <v/>
      </c>
      <c r="G57" s="30" t="str">
        <f>IFERROR(VLOOKUP(MID(C57,8,2)*1,Sheet2!$A$1:$B$28,2,FALSE),"")</f>
        <v/>
      </c>
      <c r="H57" s="41" t="str">
        <f>IFERROR(DATEDIF('تسجيل اسماء الطلبة الجدد'!$F57,$O$2,"MD"),"")</f>
        <v/>
      </c>
      <c r="I57" s="41" t="str">
        <f>IFERROR(DATEDIF('تسجيل اسماء الطلبة الجدد'!$F$8:$F$43,$O$2,"YM"),"")</f>
        <v/>
      </c>
      <c r="J57" s="41" t="str">
        <f>IFERROR(DATEDIF('تسجيل اسماء الطلبة الجدد'!$F$8:$F$43,$O$2,"Y"),"")</f>
        <v/>
      </c>
      <c r="K57" s="24" t="str">
        <f>IF('تسجيل اسماء الطلبة الجدد'!$C57="","",'تسجيل اسماء الطلبة الجدد'!$J57&amp;" "&amp;"سنوات و"&amp;""&amp;'تسجيل اسماء الطلبة الجدد'!$I57&amp;" "&amp;"شهور و"&amp;" "&amp;'تسجيل اسماء الطلبة الجدد'!$H57&amp;"يوم  ")</f>
        <v/>
      </c>
      <c r="L57" s="44" t="str">
        <f>IF('تسجيل اسماء الطلبة الجدد'!$J57="","",IF('تسجيل اسماء الطلبة الجدد'!$J57=4,"مقبول",IF('تسجيل اسماء الطلبة الجدد'!$I$8:$I$407&gt;=5,"مقبول",IF('تسجيل اسماء الطلبة الجدد'!$H$8:$H$407=9,"مقبول",IF('تسجيل اسماء الطلبة الجدد'!$J57=4,"مقبول",IF('تسجيل اسماء الطلبة الجدد'!$I$8:$I$407&gt;=0,"مقبول",IF('تسجيل اسماء الطلبة الجدد'!$H$8:$H$407=0,"مقبول","مرفوض")))))))</f>
        <v/>
      </c>
    </row>
    <row r="58" spans="1:12" ht="20.100000000000001" customHeight="1" x14ac:dyDescent="0.25">
      <c r="A58" s="25">
        <v>51</v>
      </c>
      <c r="B58" s="26"/>
      <c r="C58" s="31"/>
      <c r="D58" s="27" t="str">
        <f t="shared" si="1"/>
        <v/>
      </c>
      <c r="E58" s="28"/>
      <c r="F58" s="29" t="str">
        <f t="shared" si="3"/>
        <v/>
      </c>
      <c r="G58" s="30" t="str">
        <f>IFERROR(VLOOKUP(MID(C58,8,2)*1,Sheet2!$A$1:$B$28,2,FALSE),"")</f>
        <v/>
      </c>
      <c r="H58" s="41" t="str">
        <f>IFERROR(DATEDIF('تسجيل اسماء الطلبة الجدد'!$F58,$O$2,"MD"),"")</f>
        <v/>
      </c>
      <c r="I58" s="41" t="str">
        <f>IFERROR(DATEDIF('تسجيل اسماء الطلبة الجدد'!$F$8:$F$43,$O$2,"YM"),"")</f>
        <v/>
      </c>
      <c r="J58" s="41" t="str">
        <f>IFERROR(DATEDIF('تسجيل اسماء الطلبة الجدد'!$F$8:$F$43,$O$2,"Y"),"")</f>
        <v/>
      </c>
      <c r="K58" s="24" t="str">
        <f>IF('تسجيل اسماء الطلبة الجدد'!$C58="","",'تسجيل اسماء الطلبة الجدد'!$J58&amp;" "&amp;"سنوات و"&amp;""&amp;'تسجيل اسماء الطلبة الجدد'!$I58&amp;" "&amp;"شهور و"&amp;" "&amp;'تسجيل اسماء الطلبة الجدد'!$H58&amp;"يوم  ")</f>
        <v/>
      </c>
      <c r="L58" s="44" t="str">
        <f>IF('تسجيل اسماء الطلبة الجدد'!$J58="","",IF('تسجيل اسماء الطلبة الجدد'!$J58=4,"مقبول",IF('تسجيل اسماء الطلبة الجدد'!$I$8:$I$407&gt;=5,"مقبول",IF('تسجيل اسماء الطلبة الجدد'!$H$8:$H$407=9,"مقبول",IF('تسجيل اسماء الطلبة الجدد'!$J58=4,"مقبول",IF('تسجيل اسماء الطلبة الجدد'!$I$8:$I$407&gt;=0,"مقبول",IF('تسجيل اسماء الطلبة الجدد'!$H$8:$H$407=0,"مقبول","مرفوض")))))))</f>
        <v/>
      </c>
    </row>
    <row r="59" spans="1:12" ht="20.100000000000001" customHeight="1" x14ac:dyDescent="0.25">
      <c r="A59" s="25">
        <v>52</v>
      </c>
      <c r="B59" s="26"/>
      <c r="C59" s="31"/>
      <c r="D59" s="27" t="str">
        <f t="shared" si="1"/>
        <v/>
      </c>
      <c r="E59" s="28"/>
      <c r="F59" s="29" t="str">
        <f t="shared" si="3"/>
        <v/>
      </c>
      <c r="G59" s="30" t="str">
        <f>IFERROR(VLOOKUP(MID(C59,8,2)*1,Sheet2!$A$1:$B$28,2,FALSE),"")</f>
        <v/>
      </c>
      <c r="H59" s="41" t="str">
        <f>IFERROR(DATEDIF('تسجيل اسماء الطلبة الجدد'!$F59,$O$2,"MD"),"")</f>
        <v/>
      </c>
      <c r="I59" s="41" t="str">
        <f>IFERROR(DATEDIF('تسجيل اسماء الطلبة الجدد'!$F$8:$F$43,$O$2,"YM"),"")</f>
        <v/>
      </c>
      <c r="J59" s="41" t="str">
        <f>IFERROR(DATEDIF('تسجيل اسماء الطلبة الجدد'!$F$8:$F$43,$O$2,"Y"),"")</f>
        <v/>
      </c>
      <c r="K59" s="24" t="str">
        <f>IF('تسجيل اسماء الطلبة الجدد'!$C59="","",'تسجيل اسماء الطلبة الجدد'!$J59&amp;" "&amp;"سنوات و"&amp;""&amp;'تسجيل اسماء الطلبة الجدد'!$I59&amp;" "&amp;"شهور و"&amp;" "&amp;'تسجيل اسماء الطلبة الجدد'!$H59&amp;"يوم  ")</f>
        <v/>
      </c>
      <c r="L59" s="44" t="str">
        <f>IF('تسجيل اسماء الطلبة الجدد'!$J59="","",IF('تسجيل اسماء الطلبة الجدد'!$J59=4,"مقبول",IF('تسجيل اسماء الطلبة الجدد'!$I$8:$I$407&gt;=5,"مقبول",IF('تسجيل اسماء الطلبة الجدد'!$H$8:$H$407=9,"مقبول",IF('تسجيل اسماء الطلبة الجدد'!$J59=4,"مقبول",IF('تسجيل اسماء الطلبة الجدد'!$I$8:$I$407&gt;=0,"مقبول",IF('تسجيل اسماء الطلبة الجدد'!$H$8:$H$407=0,"مقبول","مرفوض")))))))</f>
        <v/>
      </c>
    </row>
    <row r="60" spans="1:12" ht="20.100000000000001" customHeight="1" x14ac:dyDescent="0.25">
      <c r="A60" s="25">
        <v>53</v>
      </c>
      <c r="B60" s="26"/>
      <c r="C60" s="31"/>
      <c r="D60" s="27" t="str">
        <f t="shared" si="1"/>
        <v/>
      </c>
      <c r="E60" s="28"/>
      <c r="F60" s="29" t="str">
        <f t="shared" si="3"/>
        <v/>
      </c>
      <c r="G60" s="30" t="str">
        <f>IFERROR(VLOOKUP(MID(C60,8,2)*1,Sheet2!$A$1:$B$28,2,FALSE),"")</f>
        <v/>
      </c>
      <c r="H60" s="41" t="str">
        <f>IFERROR(DATEDIF('تسجيل اسماء الطلبة الجدد'!$F60,$O$2,"MD"),"")</f>
        <v/>
      </c>
      <c r="I60" s="41" t="str">
        <f>IFERROR(DATEDIF('تسجيل اسماء الطلبة الجدد'!$F$8:$F$43,$O$2,"YM"),"")</f>
        <v/>
      </c>
      <c r="J60" s="41" t="str">
        <f>IFERROR(DATEDIF('تسجيل اسماء الطلبة الجدد'!$F$8:$F$43,$O$2,"Y"),"")</f>
        <v/>
      </c>
      <c r="K60" s="24" t="str">
        <f>IF('تسجيل اسماء الطلبة الجدد'!$C60="","",'تسجيل اسماء الطلبة الجدد'!$J60&amp;" "&amp;"سنوات و"&amp;""&amp;'تسجيل اسماء الطلبة الجدد'!$I60&amp;" "&amp;"شهور و"&amp;" "&amp;'تسجيل اسماء الطلبة الجدد'!$H60&amp;"يوم  ")</f>
        <v/>
      </c>
      <c r="L60" s="44" t="str">
        <f>IF('تسجيل اسماء الطلبة الجدد'!$J60="","",IF('تسجيل اسماء الطلبة الجدد'!$J60=4,"مقبول",IF('تسجيل اسماء الطلبة الجدد'!$I$8:$I$407&gt;=5,"مقبول",IF('تسجيل اسماء الطلبة الجدد'!$H$8:$H$407=9,"مقبول",IF('تسجيل اسماء الطلبة الجدد'!$J60=4,"مقبول",IF('تسجيل اسماء الطلبة الجدد'!$I$8:$I$407&gt;=0,"مقبول",IF('تسجيل اسماء الطلبة الجدد'!$H$8:$H$407=0,"مقبول","مرفوض")))))))</f>
        <v/>
      </c>
    </row>
    <row r="61" spans="1:12" ht="20.100000000000001" customHeight="1" x14ac:dyDescent="0.25">
      <c r="A61" s="25">
        <v>54</v>
      </c>
      <c r="B61" s="26"/>
      <c r="C61" s="31"/>
      <c r="D61" s="27" t="str">
        <f t="shared" si="1"/>
        <v/>
      </c>
      <c r="E61" s="28"/>
      <c r="F61" s="29" t="str">
        <f t="shared" si="3"/>
        <v/>
      </c>
      <c r="G61" s="30" t="str">
        <f>IFERROR(VLOOKUP(MID(C61,8,2)*1,Sheet2!$A$1:$B$28,2,FALSE),"")</f>
        <v/>
      </c>
      <c r="H61" s="41" t="str">
        <f>IFERROR(DATEDIF('تسجيل اسماء الطلبة الجدد'!$F61,$O$2,"MD"),"")</f>
        <v/>
      </c>
      <c r="I61" s="41" t="str">
        <f>IFERROR(DATEDIF('تسجيل اسماء الطلبة الجدد'!$F$8:$F$43,$O$2,"YM"),"")</f>
        <v/>
      </c>
      <c r="J61" s="41" t="str">
        <f>IFERROR(DATEDIF('تسجيل اسماء الطلبة الجدد'!$F$8:$F$43,$O$2,"Y"),"")</f>
        <v/>
      </c>
      <c r="K61" s="24" t="str">
        <f>IF('تسجيل اسماء الطلبة الجدد'!$C61="","",'تسجيل اسماء الطلبة الجدد'!$J61&amp;" "&amp;"سنوات و"&amp;""&amp;'تسجيل اسماء الطلبة الجدد'!$I61&amp;" "&amp;"شهور و"&amp;" "&amp;'تسجيل اسماء الطلبة الجدد'!$H61&amp;"يوم  ")</f>
        <v/>
      </c>
      <c r="L61" s="44" t="str">
        <f>IF('تسجيل اسماء الطلبة الجدد'!$J61="","",IF('تسجيل اسماء الطلبة الجدد'!$J61=4,"مقبول",IF('تسجيل اسماء الطلبة الجدد'!$I$8:$I$407&gt;=5,"مقبول",IF('تسجيل اسماء الطلبة الجدد'!$H$8:$H$407=9,"مقبول",IF('تسجيل اسماء الطلبة الجدد'!$J61=4,"مقبول",IF('تسجيل اسماء الطلبة الجدد'!$I$8:$I$407&gt;=0,"مقبول",IF('تسجيل اسماء الطلبة الجدد'!$H$8:$H$407=0,"مقبول","مرفوض")))))))</f>
        <v/>
      </c>
    </row>
    <row r="62" spans="1:12" ht="20.100000000000001" customHeight="1" x14ac:dyDescent="0.25">
      <c r="A62" s="25">
        <v>55</v>
      </c>
      <c r="B62" s="26"/>
      <c r="C62" s="31"/>
      <c r="D62" s="27" t="str">
        <f t="shared" si="1"/>
        <v/>
      </c>
      <c r="E62" s="28"/>
      <c r="F62" s="29" t="str">
        <f t="shared" si="3"/>
        <v/>
      </c>
      <c r="G62" s="30" t="str">
        <f>IFERROR(VLOOKUP(MID(C62,8,2)*1,Sheet2!$A$1:$B$28,2,FALSE),"")</f>
        <v/>
      </c>
      <c r="H62" s="41" t="str">
        <f>IFERROR(DATEDIF('تسجيل اسماء الطلبة الجدد'!$F62,$O$2,"MD"),"")</f>
        <v/>
      </c>
      <c r="I62" s="41" t="str">
        <f>IFERROR(DATEDIF('تسجيل اسماء الطلبة الجدد'!$F$8:$F$43,$O$2,"YM"),"")</f>
        <v/>
      </c>
      <c r="J62" s="41" t="str">
        <f>IFERROR(DATEDIF('تسجيل اسماء الطلبة الجدد'!$F$8:$F$43,$O$2,"Y"),"")</f>
        <v/>
      </c>
      <c r="K62" s="24" t="str">
        <f>IF('تسجيل اسماء الطلبة الجدد'!$C62="","",'تسجيل اسماء الطلبة الجدد'!$J62&amp;" "&amp;"سنوات و"&amp;""&amp;'تسجيل اسماء الطلبة الجدد'!$I62&amp;" "&amp;"شهور و"&amp;" "&amp;'تسجيل اسماء الطلبة الجدد'!$H62&amp;"يوم  ")</f>
        <v/>
      </c>
      <c r="L62" s="44" t="str">
        <f>IF('تسجيل اسماء الطلبة الجدد'!$J62="","",IF('تسجيل اسماء الطلبة الجدد'!$J62=4,"مقبول",IF('تسجيل اسماء الطلبة الجدد'!$I$8:$I$407&gt;=5,"مقبول",IF('تسجيل اسماء الطلبة الجدد'!$H$8:$H$407=9,"مقبول",IF('تسجيل اسماء الطلبة الجدد'!$J62=4,"مقبول",IF('تسجيل اسماء الطلبة الجدد'!$I$8:$I$407&gt;=0,"مقبول",IF('تسجيل اسماء الطلبة الجدد'!$H$8:$H$407=0,"مقبول","مرفوض")))))))</f>
        <v/>
      </c>
    </row>
    <row r="63" spans="1:12" ht="20.100000000000001" customHeight="1" x14ac:dyDescent="0.25">
      <c r="A63" s="25">
        <v>56</v>
      </c>
      <c r="B63" s="26"/>
      <c r="C63" s="31"/>
      <c r="D63" s="27" t="str">
        <f t="shared" si="1"/>
        <v/>
      </c>
      <c r="E63" s="28"/>
      <c r="F63" s="29" t="str">
        <f t="shared" si="3"/>
        <v/>
      </c>
      <c r="G63" s="30" t="str">
        <f>IFERROR(VLOOKUP(MID(C63,8,2)*1,Sheet2!$A$1:$B$28,2,FALSE),"")</f>
        <v/>
      </c>
      <c r="H63" s="41" t="str">
        <f>IFERROR(DATEDIF('تسجيل اسماء الطلبة الجدد'!$F63,$O$2,"MD"),"")</f>
        <v/>
      </c>
      <c r="I63" s="41" t="str">
        <f>IFERROR(DATEDIF('تسجيل اسماء الطلبة الجدد'!$F$8:$F$43,$O$2,"YM"),"")</f>
        <v/>
      </c>
      <c r="J63" s="41" t="str">
        <f>IFERROR(DATEDIF('تسجيل اسماء الطلبة الجدد'!$F$8:$F$43,$O$2,"Y"),"")</f>
        <v/>
      </c>
      <c r="K63" s="24" t="str">
        <f>IF('تسجيل اسماء الطلبة الجدد'!$C63="","",'تسجيل اسماء الطلبة الجدد'!$J63&amp;" "&amp;"سنوات و"&amp;""&amp;'تسجيل اسماء الطلبة الجدد'!$I63&amp;" "&amp;"شهور و"&amp;" "&amp;'تسجيل اسماء الطلبة الجدد'!$H63&amp;"يوم  ")</f>
        <v/>
      </c>
      <c r="L63" s="44" t="str">
        <f>IF('تسجيل اسماء الطلبة الجدد'!$J63="","",IF('تسجيل اسماء الطلبة الجدد'!$J63=4,"مقبول",IF('تسجيل اسماء الطلبة الجدد'!$I$8:$I$407&gt;=5,"مقبول",IF('تسجيل اسماء الطلبة الجدد'!$H$8:$H$407=9,"مقبول",IF('تسجيل اسماء الطلبة الجدد'!$J63=4,"مقبول",IF('تسجيل اسماء الطلبة الجدد'!$I$8:$I$407&gt;=0,"مقبول",IF('تسجيل اسماء الطلبة الجدد'!$H$8:$H$407=0,"مقبول","مرفوض")))))))</f>
        <v/>
      </c>
    </row>
    <row r="64" spans="1:12" ht="20.100000000000001" customHeight="1" x14ac:dyDescent="0.25">
      <c r="A64" s="25">
        <v>57</v>
      </c>
      <c r="B64" s="26"/>
      <c r="C64" s="31"/>
      <c r="D64" s="27" t="str">
        <f t="shared" si="1"/>
        <v/>
      </c>
      <c r="E64" s="28"/>
      <c r="F64" s="29" t="str">
        <f t="shared" si="3"/>
        <v/>
      </c>
      <c r="G64" s="30" t="str">
        <f>IFERROR(VLOOKUP(MID(C64,8,2)*1,Sheet2!$A$1:$B$28,2,FALSE),"")</f>
        <v/>
      </c>
      <c r="H64" s="41" t="str">
        <f>IFERROR(DATEDIF('تسجيل اسماء الطلبة الجدد'!$F64,$O$2,"MD"),"")</f>
        <v/>
      </c>
      <c r="I64" s="41" t="str">
        <f>IFERROR(DATEDIF('تسجيل اسماء الطلبة الجدد'!$F$8:$F$43,$O$2,"YM"),"")</f>
        <v/>
      </c>
      <c r="J64" s="41" t="str">
        <f>IFERROR(DATEDIF('تسجيل اسماء الطلبة الجدد'!$F$8:$F$43,$O$2,"Y"),"")</f>
        <v/>
      </c>
      <c r="K64" s="24" t="str">
        <f>IF('تسجيل اسماء الطلبة الجدد'!$C64="","",'تسجيل اسماء الطلبة الجدد'!$J64&amp;" "&amp;"سنوات و"&amp;""&amp;'تسجيل اسماء الطلبة الجدد'!$I64&amp;" "&amp;"شهور و"&amp;" "&amp;'تسجيل اسماء الطلبة الجدد'!$H64&amp;"يوم  ")</f>
        <v/>
      </c>
      <c r="L64" s="44" t="str">
        <f>IF('تسجيل اسماء الطلبة الجدد'!$J64="","",IF('تسجيل اسماء الطلبة الجدد'!$J64=4,"مقبول",IF('تسجيل اسماء الطلبة الجدد'!$I$8:$I$407&gt;=5,"مقبول",IF('تسجيل اسماء الطلبة الجدد'!$H$8:$H$407=9,"مقبول",IF('تسجيل اسماء الطلبة الجدد'!$J64=4,"مقبول",IF('تسجيل اسماء الطلبة الجدد'!$I$8:$I$407&gt;=0,"مقبول",IF('تسجيل اسماء الطلبة الجدد'!$H$8:$H$407=0,"مقبول","مرفوض")))))))</f>
        <v/>
      </c>
    </row>
    <row r="65" spans="1:12" ht="20.100000000000001" customHeight="1" x14ac:dyDescent="0.25">
      <c r="A65" s="25">
        <v>58</v>
      </c>
      <c r="B65" s="26"/>
      <c r="C65" s="31"/>
      <c r="D65" s="27" t="str">
        <f t="shared" si="1"/>
        <v/>
      </c>
      <c r="E65" s="28"/>
      <c r="F65" s="29" t="str">
        <f t="shared" si="3"/>
        <v/>
      </c>
      <c r="G65" s="30" t="str">
        <f>IFERROR(VLOOKUP(MID(C65,8,2)*1,Sheet2!$A$1:$B$28,2,FALSE),"")</f>
        <v/>
      </c>
      <c r="H65" s="41" t="str">
        <f>IFERROR(DATEDIF('تسجيل اسماء الطلبة الجدد'!$F65,$O$2,"MD"),"")</f>
        <v/>
      </c>
      <c r="I65" s="41" t="str">
        <f>IFERROR(DATEDIF('تسجيل اسماء الطلبة الجدد'!$F$8:$F$43,$O$2,"YM"),"")</f>
        <v/>
      </c>
      <c r="J65" s="41" t="str">
        <f>IFERROR(DATEDIF('تسجيل اسماء الطلبة الجدد'!$F$8:$F$43,$O$2,"Y"),"")</f>
        <v/>
      </c>
      <c r="K65" s="24" t="str">
        <f>IF('تسجيل اسماء الطلبة الجدد'!$C65="","",'تسجيل اسماء الطلبة الجدد'!$J65&amp;" "&amp;"سنوات و"&amp;""&amp;'تسجيل اسماء الطلبة الجدد'!$I65&amp;" "&amp;"شهور و"&amp;" "&amp;'تسجيل اسماء الطلبة الجدد'!$H65&amp;"يوم  ")</f>
        <v/>
      </c>
      <c r="L65" s="44" t="str">
        <f>IF('تسجيل اسماء الطلبة الجدد'!$J65="","",IF('تسجيل اسماء الطلبة الجدد'!$J65=4,"مقبول",IF('تسجيل اسماء الطلبة الجدد'!$I$8:$I$407&gt;=5,"مقبول",IF('تسجيل اسماء الطلبة الجدد'!$H$8:$H$407=9,"مقبول",IF('تسجيل اسماء الطلبة الجدد'!$J65=4,"مقبول",IF('تسجيل اسماء الطلبة الجدد'!$I$8:$I$407&gt;=0,"مقبول",IF('تسجيل اسماء الطلبة الجدد'!$H$8:$H$407=0,"مقبول","مرفوض")))))))</f>
        <v/>
      </c>
    </row>
    <row r="66" spans="1:12" ht="20.100000000000001" customHeight="1" x14ac:dyDescent="0.25">
      <c r="A66" s="25">
        <v>59</v>
      </c>
      <c r="B66" s="26"/>
      <c r="C66" s="31"/>
      <c r="D66" s="27" t="str">
        <f t="shared" si="1"/>
        <v/>
      </c>
      <c r="E66" s="28"/>
      <c r="F66" s="29" t="str">
        <f t="shared" si="3"/>
        <v/>
      </c>
      <c r="G66" s="30" t="str">
        <f>IFERROR(VLOOKUP(MID(C66,8,2)*1,Sheet2!$A$1:$B$28,2,FALSE),"")</f>
        <v/>
      </c>
      <c r="H66" s="41" t="str">
        <f>IFERROR(DATEDIF('تسجيل اسماء الطلبة الجدد'!$F66,$O$2,"MD"),"")</f>
        <v/>
      </c>
      <c r="I66" s="41" t="str">
        <f>IFERROR(DATEDIF('تسجيل اسماء الطلبة الجدد'!$F$8:$F$43,$O$2,"YM"),"")</f>
        <v/>
      </c>
      <c r="J66" s="41" t="str">
        <f>IFERROR(DATEDIF('تسجيل اسماء الطلبة الجدد'!$F$8:$F$43,$O$2,"Y"),"")</f>
        <v/>
      </c>
      <c r="K66" s="24" t="str">
        <f>IF('تسجيل اسماء الطلبة الجدد'!$C66="","",'تسجيل اسماء الطلبة الجدد'!$J66&amp;" "&amp;"سنوات و"&amp;""&amp;'تسجيل اسماء الطلبة الجدد'!$I66&amp;" "&amp;"شهور و"&amp;" "&amp;'تسجيل اسماء الطلبة الجدد'!$H66&amp;"يوم  ")</f>
        <v/>
      </c>
      <c r="L66" s="44" t="str">
        <f>IF('تسجيل اسماء الطلبة الجدد'!$J66="","",IF('تسجيل اسماء الطلبة الجدد'!$J66=4,"مقبول",IF('تسجيل اسماء الطلبة الجدد'!$I$8:$I$407&gt;=5,"مقبول",IF('تسجيل اسماء الطلبة الجدد'!$H$8:$H$407=9,"مقبول",IF('تسجيل اسماء الطلبة الجدد'!$J66=4,"مقبول",IF('تسجيل اسماء الطلبة الجدد'!$I$8:$I$407&gt;=0,"مقبول",IF('تسجيل اسماء الطلبة الجدد'!$H$8:$H$407=0,"مقبول","مرفوض")))))))</f>
        <v/>
      </c>
    </row>
    <row r="67" spans="1:12" ht="20.100000000000001" customHeight="1" x14ac:dyDescent="0.25">
      <c r="A67" s="25">
        <v>60</v>
      </c>
      <c r="B67" s="26"/>
      <c r="C67" s="31"/>
      <c r="D67" s="27" t="str">
        <f t="shared" si="1"/>
        <v/>
      </c>
      <c r="E67" s="28"/>
      <c r="F67" s="29" t="str">
        <f t="shared" si="3"/>
        <v/>
      </c>
      <c r="G67" s="30" t="str">
        <f>IFERROR(VLOOKUP(MID(C67,8,2)*1,Sheet2!$A$1:$B$28,2,FALSE),"")</f>
        <v/>
      </c>
      <c r="H67" s="41" t="str">
        <f>IFERROR(DATEDIF('تسجيل اسماء الطلبة الجدد'!$F67,$O$2,"MD"),"")</f>
        <v/>
      </c>
      <c r="I67" s="41" t="str">
        <f>IFERROR(DATEDIF('تسجيل اسماء الطلبة الجدد'!$F$8:$F$43,$O$2,"YM"),"")</f>
        <v/>
      </c>
      <c r="J67" s="41" t="str">
        <f>IFERROR(DATEDIF('تسجيل اسماء الطلبة الجدد'!$F$8:$F$43,$O$2,"Y"),"")</f>
        <v/>
      </c>
      <c r="K67" s="24" t="str">
        <f>IF('تسجيل اسماء الطلبة الجدد'!$C67="","",'تسجيل اسماء الطلبة الجدد'!$J67&amp;" "&amp;"سنوات و"&amp;""&amp;'تسجيل اسماء الطلبة الجدد'!$I67&amp;" "&amp;"شهور و"&amp;" "&amp;'تسجيل اسماء الطلبة الجدد'!$H67&amp;"يوم  ")</f>
        <v/>
      </c>
      <c r="L67" s="44" t="str">
        <f>IF('تسجيل اسماء الطلبة الجدد'!$J67="","",IF('تسجيل اسماء الطلبة الجدد'!$J67=4,"مقبول",IF('تسجيل اسماء الطلبة الجدد'!$I$8:$I$407&gt;=5,"مقبول",IF('تسجيل اسماء الطلبة الجدد'!$H$8:$H$407=9,"مقبول",IF('تسجيل اسماء الطلبة الجدد'!$J67=4,"مقبول",IF('تسجيل اسماء الطلبة الجدد'!$I$8:$I$407&gt;=0,"مقبول",IF('تسجيل اسماء الطلبة الجدد'!$H$8:$H$407=0,"مقبول","مرفوض")))))))</f>
        <v/>
      </c>
    </row>
    <row r="68" spans="1:12" ht="20.100000000000001" customHeight="1" x14ac:dyDescent="0.25">
      <c r="A68" s="25">
        <v>61</v>
      </c>
      <c r="B68" s="26"/>
      <c r="C68" s="31"/>
      <c r="D68" s="27" t="str">
        <f t="shared" si="1"/>
        <v/>
      </c>
      <c r="E68" s="28"/>
      <c r="F68" s="29" t="str">
        <f t="shared" si="3"/>
        <v/>
      </c>
      <c r="G68" s="30" t="str">
        <f>IFERROR(VLOOKUP(MID(C68,8,2)*1,Sheet2!$A$1:$B$28,2,FALSE),"")</f>
        <v/>
      </c>
      <c r="H68" s="41" t="str">
        <f>IFERROR(DATEDIF('تسجيل اسماء الطلبة الجدد'!$F68,$O$2,"MD"),"")</f>
        <v/>
      </c>
      <c r="I68" s="41" t="str">
        <f>IFERROR(DATEDIF('تسجيل اسماء الطلبة الجدد'!$F$8:$F$43,$O$2,"YM"),"")</f>
        <v/>
      </c>
      <c r="J68" s="41" t="str">
        <f>IFERROR(DATEDIF('تسجيل اسماء الطلبة الجدد'!$F$8:$F$43,$O$2,"Y"),"")</f>
        <v/>
      </c>
      <c r="K68" s="24" t="str">
        <f>IF('تسجيل اسماء الطلبة الجدد'!$C68="","",'تسجيل اسماء الطلبة الجدد'!$J68&amp;" "&amp;"سنوات و"&amp;""&amp;'تسجيل اسماء الطلبة الجدد'!$I68&amp;" "&amp;"شهور و"&amp;" "&amp;'تسجيل اسماء الطلبة الجدد'!$H68&amp;"يوم  ")</f>
        <v/>
      </c>
      <c r="L68" s="44" t="str">
        <f>IF('تسجيل اسماء الطلبة الجدد'!$J68="","",IF('تسجيل اسماء الطلبة الجدد'!$J68=4,"مقبول",IF('تسجيل اسماء الطلبة الجدد'!$I$8:$I$407&gt;=5,"مقبول",IF('تسجيل اسماء الطلبة الجدد'!$H$8:$H$407=9,"مقبول",IF('تسجيل اسماء الطلبة الجدد'!$J68=4,"مقبول",IF('تسجيل اسماء الطلبة الجدد'!$I$8:$I$407&gt;=0,"مقبول",IF('تسجيل اسماء الطلبة الجدد'!$H$8:$H$407=0,"مقبول","مرفوض")))))))</f>
        <v/>
      </c>
    </row>
    <row r="69" spans="1:12" ht="20.100000000000001" customHeight="1" x14ac:dyDescent="0.25">
      <c r="A69" s="25">
        <v>62</v>
      </c>
      <c r="B69" s="26"/>
      <c r="C69" s="31"/>
      <c r="D69" s="27" t="str">
        <f t="shared" si="1"/>
        <v/>
      </c>
      <c r="E69" s="28"/>
      <c r="F69" s="29" t="str">
        <f t="shared" si="3"/>
        <v/>
      </c>
      <c r="G69" s="30" t="str">
        <f>IFERROR(VLOOKUP(MID(C69,8,2)*1,Sheet2!$A$1:$B$28,2,FALSE),"")</f>
        <v/>
      </c>
      <c r="H69" s="41" t="str">
        <f>IFERROR(DATEDIF('تسجيل اسماء الطلبة الجدد'!$F69,$O$2,"MD"),"")</f>
        <v/>
      </c>
      <c r="I69" s="41" t="str">
        <f>IFERROR(DATEDIF('تسجيل اسماء الطلبة الجدد'!$F$8:$F$43,$O$2,"YM"),"")</f>
        <v/>
      </c>
      <c r="J69" s="41" t="str">
        <f>IFERROR(DATEDIF('تسجيل اسماء الطلبة الجدد'!$F$8:$F$43,$O$2,"Y"),"")</f>
        <v/>
      </c>
      <c r="K69" s="24" t="str">
        <f>IF('تسجيل اسماء الطلبة الجدد'!$C69="","",'تسجيل اسماء الطلبة الجدد'!$J69&amp;" "&amp;"سنوات و"&amp;""&amp;'تسجيل اسماء الطلبة الجدد'!$I69&amp;" "&amp;"شهور و"&amp;" "&amp;'تسجيل اسماء الطلبة الجدد'!$H69&amp;"يوم  ")</f>
        <v/>
      </c>
      <c r="L69" s="44" t="str">
        <f>IF('تسجيل اسماء الطلبة الجدد'!$J69="","",IF('تسجيل اسماء الطلبة الجدد'!$J69=4,"مقبول",IF('تسجيل اسماء الطلبة الجدد'!$I$8:$I$407&gt;=5,"مقبول",IF('تسجيل اسماء الطلبة الجدد'!$H$8:$H$407=9,"مقبول",IF('تسجيل اسماء الطلبة الجدد'!$J69=4,"مقبول",IF('تسجيل اسماء الطلبة الجدد'!$I$8:$I$407&gt;=0,"مقبول",IF('تسجيل اسماء الطلبة الجدد'!$H$8:$H$407=0,"مقبول","مرفوض")))))))</f>
        <v/>
      </c>
    </row>
    <row r="70" spans="1:12" ht="20.100000000000001" customHeight="1" x14ac:dyDescent="0.25">
      <c r="A70" s="25">
        <v>63</v>
      </c>
      <c r="B70" s="26"/>
      <c r="C70" s="31"/>
      <c r="D70" s="27" t="str">
        <f t="shared" si="1"/>
        <v/>
      </c>
      <c r="E70" s="28"/>
      <c r="F70" s="29" t="str">
        <f t="shared" si="3"/>
        <v/>
      </c>
      <c r="G70" s="30" t="str">
        <f>IFERROR(VLOOKUP(MID(C70,8,2)*1,Sheet2!$A$1:$B$28,2,FALSE),"")</f>
        <v/>
      </c>
      <c r="H70" s="41" t="str">
        <f>IFERROR(DATEDIF('تسجيل اسماء الطلبة الجدد'!$F70,$O$2,"MD"),"")</f>
        <v/>
      </c>
      <c r="I70" s="41" t="str">
        <f>IFERROR(DATEDIF('تسجيل اسماء الطلبة الجدد'!$F$8:$F$43,$O$2,"YM"),"")</f>
        <v/>
      </c>
      <c r="J70" s="41" t="str">
        <f>IFERROR(DATEDIF('تسجيل اسماء الطلبة الجدد'!$F$8:$F$43,$O$2,"Y"),"")</f>
        <v/>
      </c>
      <c r="K70" s="24" t="str">
        <f>IF('تسجيل اسماء الطلبة الجدد'!$C70="","",'تسجيل اسماء الطلبة الجدد'!$J70&amp;" "&amp;"سنوات و"&amp;""&amp;'تسجيل اسماء الطلبة الجدد'!$I70&amp;" "&amp;"شهور و"&amp;" "&amp;'تسجيل اسماء الطلبة الجدد'!$H70&amp;"يوم  ")</f>
        <v/>
      </c>
      <c r="L70" s="44" t="str">
        <f>IF('تسجيل اسماء الطلبة الجدد'!$J70="","",IF('تسجيل اسماء الطلبة الجدد'!$J70=4,"مقبول",IF('تسجيل اسماء الطلبة الجدد'!$I$8:$I$407&gt;=5,"مقبول",IF('تسجيل اسماء الطلبة الجدد'!$H$8:$H$407=9,"مقبول",IF('تسجيل اسماء الطلبة الجدد'!$J70=4,"مقبول",IF('تسجيل اسماء الطلبة الجدد'!$I$8:$I$407&gt;=0,"مقبول",IF('تسجيل اسماء الطلبة الجدد'!$H$8:$H$407=0,"مقبول","مرفوض")))))))</f>
        <v/>
      </c>
    </row>
    <row r="71" spans="1:12" ht="20.100000000000001" customHeight="1" x14ac:dyDescent="0.25">
      <c r="A71" s="25">
        <v>64</v>
      </c>
      <c r="B71" s="26"/>
      <c r="C71" s="31"/>
      <c r="D71" s="27" t="str">
        <f t="shared" si="1"/>
        <v/>
      </c>
      <c r="E71" s="28"/>
      <c r="F71" s="29" t="str">
        <f t="shared" si="3"/>
        <v/>
      </c>
      <c r="G71" s="30" t="str">
        <f>IFERROR(VLOOKUP(MID(C71,8,2)*1,Sheet2!$A$1:$B$28,2,FALSE),"")</f>
        <v/>
      </c>
      <c r="H71" s="41" t="str">
        <f>IFERROR(DATEDIF('تسجيل اسماء الطلبة الجدد'!$F71,$O$2,"MD"),"")</f>
        <v/>
      </c>
      <c r="I71" s="41" t="str">
        <f>IFERROR(DATEDIF('تسجيل اسماء الطلبة الجدد'!$F$8:$F$43,$O$2,"YM"),"")</f>
        <v/>
      </c>
      <c r="J71" s="41" t="str">
        <f>IFERROR(DATEDIF('تسجيل اسماء الطلبة الجدد'!$F$8:$F$43,$O$2,"Y"),"")</f>
        <v/>
      </c>
      <c r="K71" s="24" t="str">
        <f>IF('تسجيل اسماء الطلبة الجدد'!$C71="","",'تسجيل اسماء الطلبة الجدد'!$J71&amp;" "&amp;"سنوات و"&amp;""&amp;'تسجيل اسماء الطلبة الجدد'!$I71&amp;" "&amp;"شهور و"&amp;" "&amp;'تسجيل اسماء الطلبة الجدد'!$H71&amp;"يوم  ")</f>
        <v/>
      </c>
      <c r="L71" s="44" t="str">
        <f>IF('تسجيل اسماء الطلبة الجدد'!$J71="","",IF('تسجيل اسماء الطلبة الجدد'!$J71=4,"مقبول",IF('تسجيل اسماء الطلبة الجدد'!$I$8:$I$407&gt;=5,"مقبول",IF('تسجيل اسماء الطلبة الجدد'!$H$8:$H$407=9,"مقبول",IF('تسجيل اسماء الطلبة الجدد'!$J71=4,"مقبول",IF('تسجيل اسماء الطلبة الجدد'!$I$8:$I$407&gt;=0,"مقبول",IF('تسجيل اسماء الطلبة الجدد'!$H$8:$H$407=0,"مقبول","مرفوض")))))))</f>
        <v/>
      </c>
    </row>
    <row r="72" spans="1:12" ht="20.100000000000001" customHeight="1" x14ac:dyDescent="0.25">
      <c r="A72" s="25">
        <v>65</v>
      </c>
      <c r="B72" s="26"/>
      <c r="C72" s="31"/>
      <c r="D72" s="27" t="str">
        <f t="shared" si="1"/>
        <v/>
      </c>
      <c r="E72" s="28"/>
      <c r="F72" s="29" t="str">
        <f t="shared" si="3"/>
        <v/>
      </c>
      <c r="G72" s="30" t="str">
        <f>IFERROR(VLOOKUP(MID(C72,8,2)*1,Sheet2!$A$1:$B$28,2,FALSE),"")</f>
        <v/>
      </c>
      <c r="H72" s="41" t="str">
        <f>IFERROR(DATEDIF('تسجيل اسماء الطلبة الجدد'!$F72,$O$2,"MD"),"")</f>
        <v/>
      </c>
      <c r="I72" s="41" t="str">
        <f>IFERROR(DATEDIF('تسجيل اسماء الطلبة الجدد'!$F$8:$F$43,$O$2,"YM"),"")</f>
        <v/>
      </c>
      <c r="J72" s="41" t="str">
        <f>IFERROR(DATEDIF('تسجيل اسماء الطلبة الجدد'!$F$8:$F$43,$O$2,"Y"),"")</f>
        <v/>
      </c>
      <c r="K72" s="24" t="str">
        <f>IF('تسجيل اسماء الطلبة الجدد'!$C72="","",'تسجيل اسماء الطلبة الجدد'!$J72&amp;" "&amp;"سنوات و"&amp;""&amp;'تسجيل اسماء الطلبة الجدد'!$I72&amp;" "&amp;"شهور و"&amp;" "&amp;'تسجيل اسماء الطلبة الجدد'!$H72&amp;"يوم  ")</f>
        <v/>
      </c>
      <c r="L72" s="44" t="str">
        <f>IF('تسجيل اسماء الطلبة الجدد'!$J72="","",IF('تسجيل اسماء الطلبة الجدد'!$J72=4,"مقبول",IF('تسجيل اسماء الطلبة الجدد'!$I$8:$I$407&gt;=5,"مقبول",IF('تسجيل اسماء الطلبة الجدد'!$H$8:$H$407=9,"مقبول",IF('تسجيل اسماء الطلبة الجدد'!$J72=4,"مقبول",IF('تسجيل اسماء الطلبة الجدد'!$I$8:$I$407&gt;=0,"مقبول",IF('تسجيل اسماء الطلبة الجدد'!$H$8:$H$407=0,"مقبول","مرفوض")))))))</f>
        <v/>
      </c>
    </row>
    <row r="73" spans="1:12" ht="20.100000000000001" customHeight="1" x14ac:dyDescent="0.25">
      <c r="A73" s="25">
        <v>66</v>
      </c>
      <c r="B73" s="26"/>
      <c r="C73" s="31"/>
      <c r="D73" s="27" t="str">
        <f t="shared" ref="D73:D136" si="4">IFERROR(IF(ISODD(MID(C73,13,1)),"بنين","فتيات"),"")</f>
        <v/>
      </c>
      <c r="E73" s="28"/>
      <c r="F73" s="29" t="str">
        <f t="shared" si="3"/>
        <v/>
      </c>
      <c r="G73" s="30" t="str">
        <f>IFERROR(VLOOKUP(MID(C73,8,2)*1,Sheet2!$A$1:$B$28,2,FALSE),"")</f>
        <v/>
      </c>
      <c r="H73" s="41" t="str">
        <f>IFERROR(DATEDIF('تسجيل اسماء الطلبة الجدد'!$F73,$O$2,"MD"),"")</f>
        <v/>
      </c>
      <c r="I73" s="41" t="str">
        <f>IFERROR(DATEDIF('تسجيل اسماء الطلبة الجدد'!$F$8:$F$43,$O$2,"YM"),"")</f>
        <v/>
      </c>
      <c r="J73" s="41" t="str">
        <f>IFERROR(DATEDIF('تسجيل اسماء الطلبة الجدد'!$F$8:$F$43,$O$2,"Y"),"")</f>
        <v/>
      </c>
      <c r="K73" s="24" t="str">
        <f>IF('تسجيل اسماء الطلبة الجدد'!$C73="","",'تسجيل اسماء الطلبة الجدد'!$J73&amp;" "&amp;"سنوات و"&amp;""&amp;'تسجيل اسماء الطلبة الجدد'!$I73&amp;" "&amp;"شهور و"&amp;" "&amp;'تسجيل اسماء الطلبة الجدد'!$H73&amp;"يوم  ")</f>
        <v/>
      </c>
      <c r="L73" s="44" t="str">
        <f>IF('تسجيل اسماء الطلبة الجدد'!$J73="","",IF('تسجيل اسماء الطلبة الجدد'!$J73=4,"مقبول",IF('تسجيل اسماء الطلبة الجدد'!$I$8:$I$407&gt;=5,"مقبول",IF('تسجيل اسماء الطلبة الجدد'!$H$8:$H$407=9,"مقبول",IF('تسجيل اسماء الطلبة الجدد'!$J73=4,"مقبول",IF('تسجيل اسماء الطلبة الجدد'!$I$8:$I$407&gt;=0,"مقبول",IF('تسجيل اسماء الطلبة الجدد'!$H$8:$H$407=0,"مقبول","مرفوض")))))))</f>
        <v/>
      </c>
    </row>
    <row r="74" spans="1:12" ht="20.100000000000001" customHeight="1" x14ac:dyDescent="0.25">
      <c r="A74" s="25">
        <v>67</v>
      </c>
      <c r="B74" s="26"/>
      <c r="C74" s="31"/>
      <c r="D74" s="27" t="str">
        <f t="shared" si="4"/>
        <v/>
      </c>
      <c r="E74" s="28"/>
      <c r="F74" s="29" t="str">
        <f t="shared" si="3"/>
        <v/>
      </c>
      <c r="G74" s="30" t="str">
        <f>IFERROR(VLOOKUP(MID(C74,8,2)*1,Sheet2!$A$1:$B$28,2,FALSE),"")</f>
        <v/>
      </c>
      <c r="H74" s="41" t="str">
        <f>IFERROR(DATEDIF('تسجيل اسماء الطلبة الجدد'!$F74,$O$2,"MD"),"")</f>
        <v/>
      </c>
      <c r="I74" s="41" t="str">
        <f>IFERROR(DATEDIF('تسجيل اسماء الطلبة الجدد'!$F$8:$F$43,$O$2,"YM"),"")</f>
        <v/>
      </c>
      <c r="J74" s="41" t="str">
        <f>IFERROR(DATEDIF('تسجيل اسماء الطلبة الجدد'!$F$8:$F$43,$O$2,"Y"),"")</f>
        <v/>
      </c>
      <c r="K74" s="24" t="str">
        <f>IF('تسجيل اسماء الطلبة الجدد'!$C74="","",'تسجيل اسماء الطلبة الجدد'!$J74&amp;" "&amp;"سنوات و"&amp;""&amp;'تسجيل اسماء الطلبة الجدد'!$I74&amp;" "&amp;"شهور و"&amp;" "&amp;'تسجيل اسماء الطلبة الجدد'!$H74&amp;"يوم  ")</f>
        <v/>
      </c>
      <c r="L74" s="44" t="str">
        <f>IF('تسجيل اسماء الطلبة الجدد'!$J74="","",IF('تسجيل اسماء الطلبة الجدد'!$J74=4,"مقبول",IF('تسجيل اسماء الطلبة الجدد'!$I$8:$I$407&gt;=5,"مقبول",IF('تسجيل اسماء الطلبة الجدد'!$H$8:$H$407=9,"مقبول",IF('تسجيل اسماء الطلبة الجدد'!$J74=4,"مقبول",IF('تسجيل اسماء الطلبة الجدد'!$I$8:$I$407&gt;=0,"مقبول",IF('تسجيل اسماء الطلبة الجدد'!$H$8:$H$407=0,"مقبول","مرفوض")))))))</f>
        <v/>
      </c>
    </row>
    <row r="75" spans="1:12" ht="20.100000000000001" customHeight="1" x14ac:dyDescent="0.25">
      <c r="A75" s="25">
        <v>68</v>
      </c>
      <c r="B75" s="26"/>
      <c r="C75" s="31"/>
      <c r="D75" s="27" t="str">
        <f t="shared" si="4"/>
        <v/>
      </c>
      <c r="E75" s="28"/>
      <c r="F75" s="29" t="str">
        <f t="shared" si="3"/>
        <v/>
      </c>
      <c r="G75" s="30" t="str">
        <f>IFERROR(VLOOKUP(MID(C75,8,2)*1,Sheet2!$A$1:$B$28,2,FALSE),"")</f>
        <v/>
      </c>
      <c r="H75" s="41" t="str">
        <f>IFERROR(DATEDIF('تسجيل اسماء الطلبة الجدد'!$F75,$O$2,"MD"),"")</f>
        <v/>
      </c>
      <c r="I75" s="41" t="str">
        <f>IFERROR(DATEDIF('تسجيل اسماء الطلبة الجدد'!$F$8:$F$43,$O$2,"YM"),"")</f>
        <v/>
      </c>
      <c r="J75" s="41" t="str">
        <f>IFERROR(DATEDIF('تسجيل اسماء الطلبة الجدد'!$F$8:$F$43,$O$2,"Y"),"")</f>
        <v/>
      </c>
      <c r="K75" s="24" t="str">
        <f>IF('تسجيل اسماء الطلبة الجدد'!$C75="","",'تسجيل اسماء الطلبة الجدد'!$J75&amp;" "&amp;"سنوات و"&amp;""&amp;'تسجيل اسماء الطلبة الجدد'!$I75&amp;" "&amp;"شهور و"&amp;" "&amp;'تسجيل اسماء الطلبة الجدد'!$H75&amp;"يوم  ")</f>
        <v/>
      </c>
      <c r="L75" s="44" t="str">
        <f>IF('تسجيل اسماء الطلبة الجدد'!$J75="","",IF('تسجيل اسماء الطلبة الجدد'!$J75=4,"مقبول",IF('تسجيل اسماء الطلبة الجدد'!$I$8:$I$407&gt;=5,"مقبول",IF('تسجيل اسماء الطلبة الجدد'!$H$8:$H$407=9,"مقبول",IF('تسجيل اسماء الطلبة الجدد'!$J75=4,"مقبول",IF('تسجيل اسماء الطلبة الجدد'!$I$8:$I$407&gt;=0,"مقبول",IF('تسجيل اسماء الطلبة الجدد'!$H$8:$H$407=0,"مقبول","مرفوض")))))))</f>
        <v/>
      </c>
    </row>
    <row r="76" spans="1:12" ht="20.100000000000001" customHeight="1" x14ac:dyDescent="0.25">
      <c r="A76" s="25">
        <v>69</v>
      </c>
      <c r="B76" s="26"/>
      <c r="C76" s="31"/>
      <c r="D76" s="27" t="str">
        <f t="shared" si="4"/>
        <v/>
      </c>
      <c r="E76" s="28"/>
      <c r="F76" s="29" t="str">
        <f t="shared" si="3"/>
        <v/>
      </c>
      <c r="G76" s="30" t="str">
        <f>IFERROR(VLOOKUP(MID(C76,8,2)*1,Sheet2!$A$1:$B$28,2,FALSE),"")</f>
        <v/>
      </c>
      <c r="H76" s="41" t="str">
        <f>IFERROR(DATEDIF('تسجيل اسماء الطلبة الجدد'!$F76,$O$2,"MD"),"")</f>
        <v/>
      </c>
      <c r="I76" s="41" t="str">
        <f>IFERROR(DATEDIF('تسجيل اسماء الطلبة الجدد'!$F$8:$F$43,$O$2,"YM"),"")</f>
        <v/>
      </c>
      <c r="J76" s="41" t="str">
        <f>IFERROR(DATEDIF('تسجيل اسماء الطلبة الجدد'!$F$8:$F$43,$O$2,"Y"),"")</f>
        <v/>
      </c>
      <c r="K76" s="24" t="str">
        <f>IF('تسجيل اسماء الطلبة الجدد'!$C76="","",'تسجيل اسماء الطلبة الجدد'!$J76&amp;" "&amp;"سنوات و"&amp;""&amp;'تسجيل اسماء الطلبة الجدد'!$I76&amp;" "&amp;"شهور و"&amp;" "&amp;'تسجيل اسماء الطلبة الجدد'!$H76&amp;"يوم  ")</f>
        <v/>
      </c>
      <c r="L76" s="44" t="str">
        <f>IF('تسجيل اسماء الطلبة الجدد'!$J76="","",IF('تسجيل اسماء الطلبة الجدد'!$J76=4,"مقبول",IF('تسجيل اسماء الطلبة الجدد'!$I$8:$I$407&gt;=5,"مقبول",IF('تسجيل اسماء الطلبة الجدد'!$H$8:$H$407=9,"مقبول",IF('تسجيل اسماء الطلبة الجدد'!$J76=4,"مقبول",IF('تسجيل اسماء الطلبة الجدد'!$I$8:$I$407&gt;=0,"مقبول",IF('تسجيل اسماء الطلبة الجدد'!$H$8:$H$407=0,"مقبول","مرفوض")))))))</f>
        <v/>
      </c>
    </row>
    <row r="77" spans="1:12" ht="20.100000000000001" customHeight="1" x14ac:dyDescent="0.25">
      <c r="A77" s="25">
        <v>70</v>
      </c>
      <c r="B77" s="26"/>
      <c r="C77" s="31"/>
      <c r="D77" s="27" t="str">
        <f t="shared" si="4"/>
        <v/>
      </c>
      <c r="E77" s="28"/>
      <c r="F77" s="29" t="str">
        <f t="shared" si="3"/>
        <v/>
      </c>
      <c r="G77" s="30" t="str">
        <f>IFERROR(VLOOKUP(MID(C77,8,2)*1,Sheet2!$A$1:$B$28,2,FALSE),"")</f>
        <v/>
      </c>
      <c r="H77" s="41" t="str">
        <f>IFERROR(DATEDIF('تسجيل اسماء الطلبة الجدد'!$F77,$O$2,"MD"),"")</f>
        <v/>
      </c>
      <c r="I77" s="41" t="str">
        <f>IFERROR(DATEDIF('تسجيل اسماء الطلبة الجدد'!$F$8:$F$43,$O$2,"YM"),"")</f>
        <v/>
      </c>
      <c r="J77" s="41" t="str">
        <f>IFERROR(DATEDIF('تسجيل اسماء الطلبة الجدد'!$F$8:$F$43,$O$2,"Y"),"")</f>
        <v/>
      </c>
      <c r="K77" s="24" t="str">
        <f>IF('تسجيل اسماء الطلبة الجدد'!$C77="","",'تسجيل اسماء الطلبة الجدد'!$J77&amp;" "&amp;"سنوات و"&amp;""&amp;'تسجيل اسماء الطلبة الجدد'!$I77&amp;" "&amp;"شهور و"&amp;" "&amp;'تسجيل اسماء الطلبة الجدد'!$H77&amp;"يوم  ")</f>
        <v/>
      </c>
      <c r="L77" s="44" t="str">
        <f>IF('تسجيل اسماء الطلبة الجدد'!$J77="","",IF('تسجيل اسماء الطلبة الجدد'!$J77=4,"مقبول",IF('تسجيل اسماء الطلبة الجدد'!$I$8:$I$407&gt;=5,"مقبول",IF('تسجيل اسماء الطلبة الجدد'!$H$8:$H$407=9,"مقبول",IF('تسجيل اسماء الطلبة الجدد'!$J77=4,"مقبول",IF('تسجيل اسماء الطلبة الجدد'!$I$8:$I$407&gt;=0,"مقبول",IF('تسجيل اسماء الطلبة الجدد'!$H$8:$H$407=0,"مقبول","مرفوض")))))))</f>
        <v/>
      </c>
    </row>
    <row r="78" spans="1:12" ht="20.100000000000001" customHeight="1" x14ac:dyDescent="0.25">
      <c r="A78" s="25">
        <v>71</v>
      </c>
      <c r="B78" s="26"/>
      <c r="C78" s="31"/>
      <c r="D78" s="27" t="str">
        <f t="shared" si="4"/>
        <v/>
      </c>
      <c r="E78" s="28"/>
      <c r="F78" s="29" t="str">
        <f t="shared" si="3"/>
        <v/>
      </c>
      <c r="G78" s="30" t="str">
        <f>IFERROR(VLOOKUP(MID(C78,8,2)*1,Sheet2!$A$1:$B$28,2,FALSE),"")</f>
        <v/>
      </c>
      <c r="H78" s="41" t="str">
        <f>IFERROR(DATEDIF('تسجيل اسماء الطلبة الجدد'!$F78,$O$2,"MD"),"")</f>
        <v/>
      </c>
      <c r="I78" s="41" t="str">
        <f>IFERROR(DATEDIF('تسجيل اسماء الطلبة الجدد'!$F$8:$F$43,$O$2,"YM"),"")</f>
        <v/>
      </c>
      <c r="J78" s="41" t="str">
        <f>IFERROR(DATEDIF('تسجيل اسماء الطلبة الجدد'!$F$8:$F$43,$O$2,"Y"),"")</f>
        <v/>
      </c>
      <c r="K78" s="24" t="str">
        <f>IF('تسجيل اسماء الطلبة الجدد'!$C78="","",'تسجيل اسماء الطلبة الجدد'!$J78&amp;" "&amp;"سنوات و"&amp;""&amp;'تسجيل اسماء الطلبة الجدد'!$I78&amp;" "&amp;"شهور و"&amp;" "&amp;'تسجيل اسماء الطلبة الجدد'!$H78&amp;"يوم  ")</f>
        <v/>
      </c>
      <c r="L78" s="44" t="str">
        <f>IF('تسجيل اسماء الطلبة الجدد'!$J78="","",IF('تسجيل اسماء الطلبة الجدد'!$J78=4,"مقبول",IF('تسجيل اسماء الطلبة الجدد'!$I$8:$I$407&gt;=5,"مقبول",IF('تسجيل اسماء الطلبة الجدد'!$H$8:$H$407=9,"مقبول",IF('تسجيل اسماء الطلبة الجدد'!$J78=4,"مقبول",IF('تسجيل اسماء الطلبة الجدد'!$I$8:$I$407&gt;=0,"مقبول",IF('تسجيل اسماء الطلبة الجدد'!$H$8:$H$407=0,"مقبول","مرفوض")))))))</f>
        <v/>
      </c>
    </row>
    <row r="79" spans="1:12" ht="20.100000000000001" customHeight="1" x14ac:dyDescent="0.25">
      <c r="A79" s="25">
        <v>72</v>
      </c>
      <c r="B79" s="26"/>
      <c r="C79" s="31"/>
      <c r="D79" s="27" t="str">
        <f t="shared" si="4"/>
        <v/>
      </c>
      <c r="E79" s="28"/>
      <c r="F79" s="29" t="str">
        <f t="shared" si="3"/>
        <v/>
      </c>
      <c r="G79" s="30" t="str">
        <f>IFERROR(VLOOKUP(MID(C79,8,2)*1,Sheet2!$A$1:$B$28,2,FALSE),"")</f>
        <v/>
      </c>
      <c r="H79" s="41" t="str">
        <f>IFERROR(DATEDIF('تسجيل اسماء الطلبة الجدد'!$F79,$O$2,"MD"),"")</f>
        <v/>
      </c>
      <c r="I79" s="41" t="str">
        <f>IFERROR(DATEDIF('تسجيل اسماء الطلبة الجدد'!$F$8:$F$43,$O$2,"YM"),"")</f>
        <v/>
      </c>
      <c r="J79" s="41" t="str">
        <f>IFERROR(DATEDIF('تسجيل اسماء الطلبة الجدد'!$F$8:$F$43,$O$2,"Y"),"")</f>
        <v/>
      </c>
      <c r="K79" s="24" t="str">
        <f>IF('تسجيل اسماء الطلبة الجدد'!$C79="","",'تسجيل اسماء الطلبة الجدد'!$J79&amp;" "&amp;"سنوات و"&amp;""&amp;'تسجيل اسماء الطلبة الجدد'!$I79&amp;" "&amp;"شهور و"&amp;" "&amp;'تسجيل اسماء الطلبة الجدد'!$H79&amp;"يوم  ")</f>
        <v/>
      </c>
      <c r="L79" s="44" t="str">
        <f>IF('تسجيل اسماء الطلبة الجدد'!$J79="","",IF('تسجيل اسماء الطلبة الجدد'!$J79=4,"مقبول",IF('تسجيل اسماء الطلبة الجدد'!$I$8:$I$407&gt;=5,"مقبول",IF('تسجيل اسماء الطلبة الجدد'!$H$8:$H$407=9,"مقبول",IF('تسجيل اسماء الطلبة الجدد'!$J79=4,"مقبول",IF('تسجيل اسماء الطلبة الجدد'!$I$8:$I$407&gt;=0,"مقبول",IF('تسجيل اسماء الطلبة الجدد'!$H$8:$H$407=0,"مقبول","مرفوض")))))))</f>
        <v/>
      </c>
    </row>
    <row r="80" spans="1:12" ht="20.100000000000001" customHeight="1" x14ac:dyDescent="0.25">
      <c r="A80" s="25">
        <v>73</v>
      </c>
      <c r="B80" s="26"/>
      <c r="C80" s="31"/>
      <c r="D80" s="27" t="str">
        <f t="shared" si="4"/>
        <v/>
      </c>
      <c r="E80" s="28"/>
      <c r="F80" s="29" t="str">
        <f t="shared" si="3"/>
        <v/>
      </c>
      <c r="G80" s="30" t="str">
        <f>IFERROR(VLOOKUP(MID(C80,8,2)*1,Sheet2!$A$1:$B$28,2,FALSE),"")</f>
        <v/>
      </c>
      <c r="H80" s="41" t="str">
        <f>IFERROR(DATEDIF('تسجيل اسماء الطلبة الجدد'!$F80,$O$2,"MD"),"")</f>
        <v/>
      </c>
      <c r="I80" s="41" t="str">
        <f>IFERROR(DATEDIF('تسجيل اسماء الطلبة الجدد'!$F$8:$F$43,$O$2,"YM"),"")</f>
        <v/>
      </c>
      <c r="J80" s="41" t="str">
        <f>IFERROR(DATEDIF('تسجيل اسماء الطلبة الجدد'!$F$8:$F$43,$O$2,"Y"),"")</f>
        <v/>
      </c>
      <c r="K80" s="24" t="str">
        <f>IF('تسجيل اسماء الطلبة الجدد'!$C80="","",'تسجيل اسماء الطلبة الجدد'!$J80&amp;" "&amp;"سنوات و"&amp;""&amp;'تسجيل اسماء الطلبة الجدد'!$I80&amp;" "&amp;"شهور و"&amp;" "&amp;'تسجيل اسماء الطلبة الجدد'!$H80&amp;"يوم  ")</f>
        <v/>
      </c>
      <c r="L80" s="44" t="str">
        <f>IF('تسجيل اسماء الطلبة الجدد'!$J80="","",IF('تسجيل اسماء الطلبة الجدد'!$J80=4,"مقبول",IF('تسجيل اسماء الطلبة الجدد'!$I$8:$I$407&gt;=5,"مقبول",IF('تسجيل اسماء الطلبة الجدد'!$H$8:$H$407=9,"مقبول",IF('تسجيل اسماء الطلبة الجدد'!$J80=4,"مقبول",IF('تسجيل اسماء الطلبة الجدد'!$I$8:$I$407&gt;=0,"مقبول",IF('تسجيل اسماء الطلبة الجدد'!$H$8:$H$407=0,"مقبول","مرفوض")))))))</f>
        <v/>
      </c>
    </row>
    <row r="81" spans="1:12" ht="20.100000000000001" customHeight="1" x14ac:dyDescent="0.25">
      <c r="A81" s="25">
        <v>74</v>
      </c>
      <c r="B81" s="26"/>
      <c r="C81" s="31"/>
      <c r="D81" s="27" t="str">
        <f t="shared" si="4"/>
        <v/>
      </c>
      <c r="E81" s="28"/>
      <c r="F81" s="29" t="str">
        <f t="shared" si="3"/>
        <v/>
      </c>
      <c r="G81" s="30" t="str">
        <f>IFERROR(VLOOKUP(MID(C81,8,2)*1,Sheet2!$A$1:$B$28,2,FALSE),"")</f>
        <v/>
      </c>
      <c r="H81" s="41" t="str">
        <f>IFERROR(DATEDIF('تسجيل اسماء الطلبة الجدد'!$F81,$O$2,"MD"),"")</f>
        <v/>
      </c>
      <c r="I81" s="41" t="str">
        <f>IFERROR(DATEDIF('تسجيل اسماء الطلبة الجدد'!$F$8:$F$43,$O$2,"YM"),"")</f>
        <v/>
      </c>
      <c r="J81" s="41" t="str">
        <f>IFERROR(DATEDIF('تسجيل اسماء الطلبة الجدد'!$F$8:$F$43,$O$2,"Y"),"")</f>
        <v/>
      </c>
      <c r="K81" s="24" t="str">
        <f>IF('تسجيل اسماء الطلبة الجدد'!$C81="","",'تسجيل اسماء الطلبة الجدد'!$J81&amp;" "&amp;"سنوات و"&amp;""&amp;'تسجيل اسماء الطلبة الجدد'!$I81&amp;" "&amp;"شهور و"&amp;" "&amp;'تسجيل اسماء الطلبة الجدد'!$H81&amp;"يوم  ")</f>
        <v/>
      </c>
      <c r="L81" s="44" t="str">
        <f>IF('تسجيل اسماء الطلبة الجدد'!$J81="","",IF('تسجيل اسماء الطلبة الجدد'!$J81=4,"مقبول",IF('تسجيل اسماء الطلبة الجدد'!$I$8:$I$407&gt;=5,"مقبول",IF('تسجيل اسماء الطلبة الجدد'!$H$8:$H$407=9,"مقبول",IF('تسجيل اسماء الطلبة الجدد'!$J81=4,"مقبول",IF('تسجيل اسماء الطلبة الجدد'!$I$8:$I$407&gt;=0,"مقبول",IF('تسجيل اسماء الطلبة الجدد'!$H$8:$H$407=0,"مقبول","مرفوض")))))))</f>
        <v/>
      </c>
    </row>
    <row r="82" spans="1:12" ht="20.100000000000001" customHeight="1" x14ac:dyDescent="0.25">
      <c r="A82" s="25">
        <v>75</v>
      </c>
      <c r="B82" s="26"/>
      <c r="C82" s="31"/>
      <c r="D82" s="27" t="str">
        <f t="shared" si="4"/>
        <v/>
      </c>
      <c r="E82" s="28"/>
      <c r="F82" s="29" t="str">
        <f t="shared" si="3"/>
        <v/>
      </c>
      <c r="G82" s="30" t="str">
        <f>IFERROR(VLOOKUP(MID(C82,8,2)*1,Sheet2!$A$1:$B$28,2,FALSE),"")</f>
        <v/>
      </c>
      <c r="H82" s="41" t="str">
        <f>IFERROR(DATEDIF('تسجيل اسماء الطلبة الجدد'!$F82,$O$2,"MD"),"")</f>
        <v/>
      </c>
      <c r="I82" s="41" t="str">
        <f>IFERROR(DATEDIF('تسجيل اسماء الطلبة الجدد'!$F$8:$F$43,$O$2,"YM"),"")</f>
        <v/>
      </c>
      <c r="J82" s="41" t="str">
        <f>IFERROR(DATEDIF('تسجيل اسماء الطلبة الجدد'!$F$8:$F$43,$O$2,"Y"),"")</f>
        <v/>
      </c>
      <c r="K82" s="24" t="str">
        <f>IF('تسجيل اسماء الطلبة الجدد'!$C82="","",'تسجيل اسماء الطلبة الجدد'!$J82&amp;" "&amp;"سنوات و"&amp;""&amp;'تسجيل اسماء الطلبة الجدد'!$I82&amp;" "&amp;"شهور و"&amp;" "&amp;'تسجيل اسماء الطلبة الجدد'!$H82&amp;"يوم  ")</f>
        <v/>
      </c>
      <c r="L82" s="44" t="str">
        <f>IF('تسجيل اسماء الطلبة الجدد'!$J82="","",IF('تسجيل اسماء الطلبة الجدد'!$J82=4,"مقبول",IF('تسجيل اسماء الطلبة الجدد'!$I$8:$I$407&gt;=5,"مقبول",IF('تسجيل اسماء الطلبة الجدد'!$H$8:$H$407=9,"مقبول",IF('تسجيل اسماء الطلبة الجدد'!$J82=4,"مقبول",IF('تسجيل اسماء الطلبة الجدد'!$I$8:$I$407&gt;=0,"مقبول",IF('تسجيل اسماء الطلبة الجدد'!$H$8:$H$407=0,"مقبول","مرفوض")))))))</f>
        <v/>
      </c>
    </row>
    <row r="83" spans="1:12" ht="20.100000000000001" customHeight="1" x14ac:dyDescent="0.25">
      <c r="A83" s="25">
        <v>76</v>
      </c>
      <c r="B83" s="26"/>
      <c r="C83" s="31"/>
      <c r="D83" s="27" t="str">
        <f t="shared" si="4"/>
        <v/>
      </c>
      <c r="E83" s="28"/>
      <c r="F83" s="29" t="str">
        <f t="shared" si="3"/>
        <v/>
      </c>
      <c r="G83" s="30" t="str">
        <f>IFERROR(VLOOKUP(MID(C83,8,2)*1,Sheet2!$A$1:$B$28,2,FALSE),"")</f>
        <v/>
      </c>
      <c r="H83" s="41" t="str">
        <f>IFERROR(DATEDIF('تسجيل اسماء الطلبة الجدد'!$F83,$O$2,"MD"),"")</f>
        <v/>
      </c>
      <c r="I83" s="41" t="str">
        <f>IFERROR(DATEDIF('تسجيل اسماء الطلبة الجدد'!$F$8:$F$43,$O$2,"YM"),"")</f>
        <v/>
      </c>
      <c r="J83" s="41" t="str">
        <f>IFERROR(DATEDIF('تسجيل اسماء الطلبة الجدد'!$F$8:$F$43,$O$2,"Y"),"")</f>
        <v/>
      </c>
      <c r="K83" s="24" t="str">
        <f>IF('تسجيل اسماء الطلبة الجدد'!$C83="","",'تسجيل اسماء الطلبة الجدد'!$J83&amp;" "&amp;"سنوات و"&amp;""&amp;'تسجيل اسماء الطلبة الجدد'!$I83&amp;" "&amp;"شهور و"&amp;" "&amp;'تسجيل اسماء الطلبة الجدد'!$H83&amp;"يوم  ")</f>
        <v/>
      </c>
      <c r="L83" s="44" t="str">
        <f>IF('تسجيل اسماء الطلبة الجدد'!$J83="","",IF('تسجيل اسماء الطلبة الجدد'!$J83=4,"مقبول",IF('تسجيل اسماء الطلبة الجدد'!$I$8:$I$407&gt;=5,"مقبول",IF('تسجيل اسماء الطلبة الجدد'!$H$8:$H$407=9,"مقبول",IF('تسجيل اسماء الطلبة الجدد'!$J83=4,"مقبول",IF('تسجيل اسماء الطلبة الجدد'!$I$8:$I$407&gt;=0,"مقبول",IF('تسجيل اسماء الطلبة الجدد'!$H$8:$H$407=0,"مقبول","مرفوض")))))))</f>
        <v/>
      </c>
    </row>
    <row r="84" spans="1:12" ht="20.100000000000001" customHeight="1" x14ac:dyDescent="0.25">
      <c r="A84" s="25">
        <v>77</v>
      </c>
      <c r="B84" s="26"/>
      <c r="C84" s="31"/>
      <c r="D84" s="27" t="str">
        <f t="shared" si="4"/>
        <v/>
      </c>
      <c r="E84" s="28"/>
      <c r="F84" s="29" t="str">
        <f t="shared" si="3"/>
        <v/>
      </c>
      <c r="G84" s="30" t="str">
        <f>IFERROR(VLOOKUP(MID(C84,8,2)*1,Sheet2!$A$1:$B$28,2,FALSE),"")</f>
        <v/>
      </c>
      <c r="H84" s="41" t="str">
        <f>IFERROR(DATEDIF('تسجيل اسماء الطلبة الجدد'!$F84,$O$2,"MD"),"")</f>
        <v/>
      </c>
      <c r="I84" s="41" t="str">
        <f>IFERROR(DATEDIF('تسجيل اسماء الطلبة الجدد'!$F$8:$F$43,$O$2,"YM"),"")</f>
        <v/>
      </c>
      <c r="J84" s="41" t="str">
        <f>IFERROR(DATEDIF('تسجيل اسماء الطلبة الجدد'!$F$8:$F$43,$O$2,"Y"),"")</f>
        <v/>
      </c>
      <c r="K84" s="24" t="str">
        <f>IF('تسجيل اسماء الطلبة الجدد'!$C84="","",'تسجيل اسماء الطلبة الجدد'!$J84&amp;" "&amp;"سنوات و"&amp;""&amp;'تسجيل اسماء الطلبة الجدد'!$I84&amp;" "&amp;"شهور و"&amp;" "&amp;'تسجيل اسماء الطلبة الجدد'!$H84&amp;"يوم  ")</f>
        <v/>
      </c>
      <c r="L84" s="44" t="str">
        <f>IF('تسجيل اسماء الطلبة الجدد'!$J84="","",IF('تسجيل اسماء الطلبة الجدد'!$J84=4,"مقبول",IF('تسجيل اسماء الطلبة الجدد'!$I$8:$I$407&gt;=5,"مقبول",IF('تسجيل اسماء الطلبة الجدد'!$H$8:$H$407=9,"مقبول",IF('تسجيل اسماء الطلبة الجدد'!$J84=4,"مقبول",IF('تسجيل اسماء الطلبة الجدد'!$I$8:$I$407&gt;=0,"مقبول",IF('تسجيل اسماء الطلبة الجدد'!$H$8:$H$407=0,"مقبول","مرفوض")))))))</f>
        <v/>
      </c>
    </row>
    <row r="85" spans="1:12" ht="20.100000000000001" customHeight="1" x14ac:dyDescent="0.25">
      <c r="A85" s="25">
        <v>78</v>
      </c>
      <c r="B85" s="26"/>
      <c r="C85" s="31"/>
      <c r="D85" s="27" t="str">
        <f t="shared" si="4"/>
        <v/>
      </c>
      <c r="E85" s="28"/>
      <c r="F85" s="29" t="str">
        <f t="shared" si="3"/>
        <v/>
      </c>
      <c r="G85" s="30" t="str">
        <f>IFERROR(VLOOKUP(MID(C85,8,2)*1,Sheet2!$A$1:$B$28,2,FALSE),"")</f>
        <v/>
      </c>
      <c r="H85" s="41" t="str">
        <f>IFERROR(DATEDIF('تسجيل اسماء الطلبة الجدد'!$F85,$O$2,"MD"),"")</f>
        <v/>
      </c>
      <c r="I85" s="41" t="str">
        <f>IFERROR(DATEDIF('تسجيل اسماء الطلبة الجدد'!$F$8:$F$43,$O$2,"YM"),"")</f>
        <v/>
      </c>
      <c r="J85" s="41" t="str">
        <f>IFERROR(DATEDIF('تسجيل اسماء الطلبة الجدد'!$F$8:$F$43,$O$2,"Y"),"")</f>
        <v/>
      </c>
      <c r="K85" s="24" t="str">
        <f>IF('تسجيل اسماء الطلبة الجدد'!$C85="","",'تسجيل اسماء الطلبة الجدد'!$J85&amp;" "&amp;"سنوات و"&amp;""&amp;'تسجيل اسماء الطلبة الجدد'!$I85&amp;" "&amp;"شهور و"&amp;" "&amp;'تسجيل اسماء الطلبة الجدد'!$H85&amp;"يوم  ")</f>
        <v/>
      </c>
      <c r="L85" s="44" t="str">
        <f>IF('تسجيل اسماء الطلبة الجدد'!$J85="","",IF('تسجيل اسماء الطلبة الجدد'!$J85=4,"مقبول",IF('تسجيل اسماء الطلبة الجدد'!$I$8:$I$407&gt;=5,"مقبول",IF('تسجيل اسماء الطلبة الجدد'!$H$8:$H$407=9,"مقبول",IF('تسجيل اسماء الطلبة الجدد'!$J85=4,"مقبول",IF('تسجيل اسماء الطلبة الجدد'!$I$8:$I$407&gt;=0,"مقبول",IF('تسجيل اسماء الطلبة الجدد'!$H$8:$H$407=0,"مقبول","مرفوض")))))))</f>
        <v/>
      </c>
    </row>
    <row r="86" spans="1:12" ht="20.100000000000001" customHeight="1" x14ac:dyDescent="0.25">
      <c r="A86" s="25">
        <v>79</v>
      </c>
      <c r="B86" s="26"/>
      <c r="C86" s="31"/>
      <c r="D86" s="27" t="str">
        <f t="shared" si="4"/>
        <v/>
      </c>
      <c r="E86" s="28"/>
      <c r="F86" s="29" t="str">
        <f t="shared" si="3"/>
        <v/>
      </c>
      <c r="G86" s="30" t="str">
        <f>IFERROR(VLOOKUP(MID(C86,8,2)*1,Sheet2!$A$1:$B$28,2,FALSE),"")</f>
        <v/>
      </c>
      <c r="H86" s="41" t="str">
        <f>IFERROR(DATEDIF('تسجيل اسماء الطلبة الجدد'!$F86,$O$2,"MD"),"")</f>
        <v/>
      </c>
      <c r="I86" s="41" t="str">
        <f>IFERROR(DATEDIF('تسجيل اسماء الطلبة الجدد'!$F$8:$F$43,$O$2,"YM"),"")</f>
        <v/>
      </c>
      <c r="J86" s="41" t="str">
        <f>IFERROR(DATEDIF('تسجيل اسماء الطلبة الجدد'!$F$8:$F$43,$O$2,"Y"),"")</f>
        <v/>
      </c>
      <c r="K86" s="24" t="str">
        <f>IF('تسجيل اسماء الطلبة الجدد'!$C86="","",'تسجيل اسماء الطلبة الجدد'!$J86&amp;" "&amp;"سنوات و"&amp;""&amp;'تسجيل اسماء الطلبة الجدد'!$I86&amp;" "&amp;"شهور و"&amp;" "&amp;'تسجيل اسماء الطلبة الجدد'!$H86&amp;"يوم  ")</f>
        <v/>
      </c>
      <c r="L86" s="44" t="str">
        <f>IF('تسجيل اسماء الطلبة الجدد'!$J86="","",IF('تسجيل اسماء الطلبة الجدد'!$J86=4,"مقبول",IF('تسجيل اسماء الطلبة الجدد'!$I$8:$I$407&gt;=5,"مقبول",IF('تسجيل اسماء الطلبة الجدد'!$H$8:$H$407=9,"مقبول",IF('تسجيل اسماء الطلبة الجدد'!$J86=4,"مقبول",IF('تسجيل اسماء الطلبة الجدد'!$I$8:$I$407&gt;=0,"مقبول",IF('تسجيل اسماء الطلبة الجدد'!$H$8:$H$407=0,"مقبول","مرفوض")))))))</f>
        <v/>
      </c>
    </row>
    <row r="87" spans="1:12" ht="20.100000000000001" customHeight="1" x14ac:dyDescent="0.25">
      <c r="A87" s="25">
        <v>80</v>
      </c>
      <c r="B87" s="26"/>
      <c r="C87" s="31"/>
      <c r="D87" s="27" t="str">
        <f t="shared" si="4"/>
        <v/>
      </c>
      <c r="E87" s="28"/>
      <c r="F87" s="29" t="str">
        <f t="shared" ref="F87:F150" si="5">IFERROR(DATE(IF(LEFT(C87,1)*1=3,20,19)&amp;MID(C87,2,2),MID(C87,4,2),MID(C87,6,2)),"")</f>
        <v/>
      </c>
      <c r="G87" s="30" t="str">
        <f>IFERROR(VLOOKUP(MID(C87,8,2)*1,Sheet2!$A$1:$B$28,2,FALSE),"")</f>
        <v/>
      </c>
      <c r="H87" s="41" t="str">
        <f>IFERROR(DATEDIF('تسجيل اسماء الطلبة الجدد'!$F87,$O$2,"MD"),"")</f>
        <v/>
      </c>
      <c r="I87" s="41" t="str">
        <f>IFERROR(DATEDIF('تسجيل اسماء الطلبة الجدد'!$F$8:$F$43,$O$2,"YM"),"")</f>
        <v/>
      </c>
      <c r="J87" s="41" t="str">
        <f>IFERROR(DATEDIF('تسجيل اسماء الطلبة الجدد'!$F$8:$F$43,$O$2,"Y"),"")</f>
        <v/>
      </c>
      <c r="K87" s="24" t="str">
        <f>IF('تسجيل اسماء الطلبة الجدد'!$C87="","",'تسجيل اسماء الطلبة الجدد'!$J87&amp;" "&amp;"سنوات و"&amp;""&amp;'تسجيل اسماء الطلبة الجدد'!$I87&amp;" "&amp;"شهور و"&amp;" "&amp;'تسجيل اسماء الطلبة الجدد'!$H87&amp;"يوم  ")</f>
        <v/>
      </c>
      <c r="L87" s="44" t="str">
        <f>IF('تسجيل اسماء الطلبة الجدد'!$J87="","",IF('تسجيل اسماء الطلبة الجدد'!$J87=4,"مقبول",IF('تسجيل اسماء الطلبة الجدد'!$I$8:$I$407&gt;=5,"مقبول",IF('تسجيل اسماء الطلبة الجدد'!$H$8:$H$407=9,"مقبول",IF('تسجيل اسماء الطلبة الجدد'!$J87=4,"مقبول",IF('تسجيل اسماء الطلبة الجدد'!$I$8:$I$407&gt;=0,"مقبول",IF('تسجيل اسماء الطلبة الجدد'!$H$8:$H$407=0,"مقبول","مرفوض")))))))</f>
        <v/>
      </c>
    </row>
    <row r="88" spans="1:12" ht="20.100000000000001" customHeight="1" x14ac:dyDescent="0.25">
      <c r="A88" s="25">
        <v>81</v>
      </c>
      <c r="B88" s="26"/>
      <c r="C88" s="31"/>
      <c r="D88" s="27" t="str">
        <f t="shared" si="4"/>
        <v/>
      </c>
      <c r="E88" s="28"/>
      <c r="F88" s="29" t="str">
        <f t="shared" si="5"/>
        <v/>
      </c>
      <c r="G88" s="30" t="str">
        <f>IFERROR(VLOOKUP(MID(C88,8,2)*1,Sheet2!$A$1:$B$28,2,FALSE),"")</f>
        <v/>
      </c>
      <c r="H88" s="41" t="str">
        <f>IFERROR(DATEDIF('تسجيل اسماء الطلبة الجدد'!$F88,$O$2,"MD"),"")</f>
        <v/>
      </c>
      <c r="I88" s="41" t="str">
        <f>IFERROR(DATEDIF('تسجيل اسماء الطلبة الجدد'!$F$8:$F$43,$O$2,"YM"),"")</f>
        <v/>
      </c>
      <c r="J88" s="41" t="str">
        <f>IFERROR(DATEDIF('تسجيل اسماء الطلبة الجدد'!$F$8:$F$43,$O$2,"Y"),"")</f>
        <v/>
      </c>
      <c r="K88" s="24" t="str">
        <f>IF('تسجيل اسماء الطلبة الجدد'!$C88="","",'تسجيل اسماء الطلبة الجدد'!$J88&amp;" "&amp;"سنوات و"&amp;""&amp;'تسجيل اسماء الطلبة الجدد'!$I88&amp;" "&amp;"شهور و"&amp;" "&amp;'تسجيل اسماء الطلبة الجدد'!$H88&amp;"يوم  ")</f>
        <v/>
      </c>
      <c r="L88" s="44" t="str">
        <f>IF('تسجيل اسماء الطلبة الجدد'!$J88="","",IF('تسجيل اسماء الطلبة الجدد'!$J88=4,"مقبول",IF('تسجيل اسماء الطلبة الجدد'!$I$8:$I$407&gt;=5,"مقبول",IF('تسجيل اسماء الطلبة الجدد'!$H$8:$H$407=9,"مقبول",IF('تسجيل اسماء الطلبة الجدد'!$J88=4,"مقبول",IF('تسجيل اسماء الطلبة الجدد'!$I$8:$I$407&gt;=0,"مقبول",IF('تسجيل اسماء الطلبة الجدد'!$H$8:$H$407=0,"مقبول","مرفوض")))))))</f>
        <v/>
      </c>
    </row>
    <row r="89" spans="1:12" ht="20.100000000000001" customHeight="1" x14ac:dyDescent="0.25">
      <c r="A89" s="25">
        <v>82</v>
      </c>
      <c r="B89" s="26"/>
      <c r="C89" s="31"/>
      <c r="D89" s="27" t="str">
        <f t="shared" si="4"/>
        <v/>
      </c>
      <c r="E89" s="28"/>
      <c r="F89" s="29" t="str">
        <f t="shared" si="5"/>
        <v/>
      </c>
      <c r="G89" s="30" t="str">
        <f>IFERROR(VLOOKUP(MID(C89,8,2)*1,Sheet2!$A$1:$B$28,2,FALSE),"")</f>
        <v/>
      </c>
      <c r="H89" s="41" t="str">
        <f>IFERROR(DATEDIF('تسجيل اسماء الطلبة الجدد'!$F89,$O$2,"MD"),"")</f>
        <v/>
      </c>
      <c r="I89" s="41" t="str">
        <f>IFERROR(DATEDIF('تسجيل اسماء الطلبة الجدد'!$F$8:$F$43,$O$2,"YM"),"")</f>
        <v/>
      </c>
      <c r="J89" s="41" t="str">
        <f>IFERROR(DATEDIF('تسجيل اسماء الطلبة الجدد'!$F$8:$F$43,$O$2,"Y"),"")</f>
        <v/>
      </c>
      <c r="K89" s="24" t="str">
        <f>IF('تسجيل اسماء الطلبة الجدد'!$C89="","",'تسجيل اسماء الطلبة الجدد'!$J89&amp;" "&amp;"سنوات و"&amp;""&amp;'تسجيل اسماء الطلبة الجدد'!$I89&amp;" "&amp;"شهور و"&amp;" "&amp;'تسجيل اسماء الطلبة الجدد'!$H89&amp;"يوم  ")</f>
        <v/>
      </c>
      <c r="L89" s="44" t="str">
        <f>IF('تسجيل اسماء الطلبة الجدد'!$J89="","",IF('تسجيل اسماء الطلبة الجدد'!$J89=4,"مقبول",IF('تسجيل اسماء الطلبة الجدد'!$I$8:$I$407&gt;=5,"مقبول",IF('تسجيل اسماء الطلبة الجدد'!$H$8:$H$407=9,"مقبول",IF('تسجيل اسماء الطلبة الجدد'!$J89=4,"مقبول",IF('تسجيل اسماء الطلبة الجدد'!$I$8:$I$407&gt;=0,"مقبول",IF('تسجيل اسماء الطلبة الجدد'!$H$8:$H$407=0,"مقبول","مرفوض")))))))</f>
        <v/>
      </c>
    </row>
    <row r="90" spans="1:12" ht="20.100000000000001" customHeight="1" x14ac:dyDescent="0.25">
      <c r="A90" s="25">
        <v>83</v>
      </c>
      <c r="B90" s="26"/>
      <c r="C90" s="31"/>
      <c r="D90" s="27" t="str">
        <f t="shared" si="4"/>
        <v/>
      </c>
      <c r="E90" s="28"/>
      <c r="F90" s="29" t="str">
        <f t="shared" si="5"/>
        <v/>
      </c>
      <c r="G90" s="30" t="str">
        <f>IFERROR(VLOOKUP(MID(C90,8,2)*1,Sheet2!$A$1:$B$28,2,FALSE),"")</f>
        <v/>
      </c>
      <c r="H90" s="41" t="str">
        <f>IFERROR(DATEDIF('تسجيل اسماء الطلبة الجدد'!$F90,$O$2,"MD"),"")</f>
        <v/>
      </c>
      <c r="I90" s="41" t="str">
        <f>IFERROR(DATEDIF('تسجيل اسماء الطلبة الجدد'!$F$8:$F$43,$O$2,"YM"),"")</f>
        <v/>
      </c>
      <c r="J90" s="41" t="str">
        <f>IFERROR(DATEDIF('تسجيل اسماء الطلبة الجدد'!$F$8:$F$43,$O$2,"Y"),"")</f>
        <v/>
      </c>
      <c r="K90" s="24" t="str">
        <f>IF('تسجيل اسماء الطلبة الجدد'!$C90="","",'تسجيل اسماء الطلبة الجدد'!$J90&amp;" "&amp;"سنوات و"&amp;""&amp;'تسجيل اسماء الطلبة الجدد'!$I90&amp;" "&amp;"شهور و"&amp;" "&amp;'تسجيل اسماء الطلبة الجدد'!$H90&amp;"يوم  ")</f>
        <v/>
      </c>
      <c r="L90" s="44" t="str">
        <f>IF('تسجيل اسماء الطلبة الجدد'!$J90="","",IF('تسجيل اسماء الطلبة الجدد'!$J90=4,"مقبول",IF('تسجيل اسماء الطلبة الجدد'!$I$8:$I$407&gt;=5,"مقبول",IF('تسجيل اسماء الطلبة الجدد'!$H$8:$H$407=9,"مقبول",IF('تسجيل اسماء الطلبة الجدد'!$J90=4,"مقبول",IF('تسجيل اسماء الطلبة الجدد'!$I$8:$I$407&gt;=0,"مقبول",IF('تسجيل اسماء الطلبة الجدد'!$H$8:$H$407=0,"مقبول","مرفوض")))))))</f>
        <v/>
      </c>
    </row>
    <row r="91" spans="1:12" ht="20.100000000000001" customHeight="1" x14ac:dyDescent="0.25">
      <c r="A91" s="25">
        <v>84</v>
      </c>
      <c r="B91" s="26"/>
      <c r="C91" s="31"/>
      <c r="D91" s="27" t="str">
        <f t="shared" si="4"/>
        <v/>
      </c>
      <c r="E91" s="28"/>
      <c r="F91" s="29" t="str">
        <f t="shared" si="5"/>
        <v/>
      </c>
      <c r="G91" s="30" t="str">
        <f>IFERROR(VLOOKUP(MID(C91,8,2)*1,Sheet2!$A$1:$B$28,2,FALSE),"")</f>
        <v/>
      </c>
      <c r="H91" s="41" t="str">
        <f>IFERROR(DATEDIF('تسجيل اسماء الطلبة الجدد'!$F91,$O$2,"MD"),"")</f>
        <v/>
      </c>
      <c r="I91" s="41" t="str">
        <f>IFERROR(DATEDIF('تسجيل اسماء الطلبة الجدد'!$F$8:$F$43,$O$2,"YM"),"")</f>
        <v/>
      </c>
      <c r="J91" s="41" t="str">
        <f>IFERROR(DATEDIF('تسجيل اسماء الطلبة الجدد'!$F$8:$F$43,$O$2,"Y"),"")</f>
        <v/>
      </c>
      <c r="K91" s="24" t="str">
        <f>IF('تسجيل اسماء الطلبة الجدد'!$C91="","",'تسجيل اسماء الطلبة الجدد'!$J91&amp;" "&amp;"سنوات و"&amp;""&amp;'تسجيل اسماء الطلبة الجدد'!$I91&amp;" "&amp;"شهور و"&amp;" "&amp;'تسجيل اسماء الطلبة الجدد'!$H91&amp;"يوم  ")</f>
        <v/>
      </c>
      <c r="L91" s="44" t="str">
        <f>IF('تسجيل اسماء الطلبة الجدد'!$J91="","",IF('تسجيل اسماء الطلبة الجدد'!$J91=4,"مقبول",IF('تسجيل اسماء الطلبة الجدد'!$I$8:$I$407&gt;=5,"مقبول",IF('تسجيل اسماء الطلبة الجدد'!$H$8:$H$407=9,"مقبول",IF('تسجيل اسماء الطلبة الجدد'!$J91=4,"مقبول",IF('تسجيل اسماء الطلبة الجدد'!$I$8:$I$407&gt;=0,"مقبول",IF('تسجيل اسماء الطلبة الجدد'!$H$8:$H$407=0,"مقبول","مرفوض")))))))</f>
        <v/>
      </c>
    </row>
    <row r="92" spans="1:12" ht="20.100000000000001" customHeight="1" x14ac:dyDescent="0.25">
      <c r="A92" s="25">
        <v>85</v>
      </c>
      <c r="B92" s="26"/>
      <c r="C92" s="31"/>
      <c r="D92" s="27" t="str">
        <f t="shared" si="4"/>
        <v/>
      </c>
      <c r="E92" s="28"/>
      <c r="F92" s="29" t="str">
        <f t="shared" si="5"/>
        <v/>
      </c>
      <c r="G92" s="30" t="str">
        <f>IFERROR(VLOOKUP(MID(C92,8,2)*1,Sheet2!$A$1:$B$28,2,FALSE),"")</f>
        <v/>
      </c>
      <c r="H92" s="41" t="str">
        <f>IFERROR(DATEDIF('تسجيل اسماء الطلبة الجدد'!$F92,$O$2,"MD"),"")</f>
        <v/>
      </c>
      <c r="I92" s="41" t="str">
        <f>IFERROR(DATEDIF('تسجيل اسماء الطلبة الجدد'!$F$8:$F$43,$O$2,"YM"),"")</f>
        <v/>
      </c>
      <c r="J92" s="41" t="str">
        <f>IFERROR(DATEDIF('تسجيل اسماء الطلبة الجدد'!$F$8:$F$43,$O$2,"Y"),"")</f>
        <v/>
      </c>
      <c r="K92" s="24" t="str">
        <f>IF('تسجيل اسماء الطلبة الجدد'!$C92="","",'تسجيل اسماء الطلبة الجدد'!$J92&amp;" "&amp;"سنوات و"&amp;""&amp;'تسجيل اسماء الطلبة الجدد'!$I92&amp;" "&amp;"شهور و"&amp;" "&amp;'تسجيل اسماء الطلبة الجدد'!$H92&amp;"يوم  ")</f>
        <v/>
      </c>
      <c r="L92" s="44" t="str">
        <f>IF('تسجيل اسماء الطلبة الجدد'!$J92="","",IF('تسجيل اسماء الطلبة الجدد'!$J92=4,"مقبول",IF('تسجيل اسماء الطلبة الجدد'!$I$8:$I$407&gt;=5,"مقبول",IF('تسجيل اسماء الطلبة الجدد'!$H$8:$H$407=9,"مقبول",IF('تسجيل اسماء الطلبة الجدد'!$J92=4,"مقبول",IF('تسجيل اسماء الطلبة الجدد'!$I$8:$I$407&gt;=0,"مقبول",IF('تسجيل اسماء الطلبة الجدد'!$H$8:$H$407=0,"مقبول","مرفوض")))))))</f>
        <v/>
      </c>
    </row>
    <row r="93" spans="1:12" ht="20.100000000000001" customHeight="1" x14ac:dyDescent="0.25">
      <c r="A93" s="25">
        <v>86</v>
      </c>
      <c r="B93" s="26"/>
      <c r="C93" s="31"/>
      <c r="D93" s="27" t="str">
        <f t="shared" si="4"/>
        <v/>
      </c>
      <c r="E93" s="28"/>
      <c r="F93" s="29" t="str">
        <f t="shared" si="5"/>
        <v/>
      </c>
      <c r="G93" s="30" t="str">
        <f>IFERROR(VLOOKUP(MID(C93,8,2)*1,Sheet2!$A$1:$B$28,2,FALSE),"")</f>
        <v/>
      </c>
      <c r="H93" s="41" t="str">
        <f>IFERROR(DATEDIF('تسجيل اسماء الطلبة الجدد'!$F93,$O$2,"MD"),"")</f>
        <v/>
      </c>
      <c r="I93" s="41" t="str">
        <f>IFERROR(DATEDIF('تسجيل اسماء الطلبة الجدد'!$F$8:$F$43,$O$2,"YM"),"")</f>
        <v/>
      </c>
      <c r="J93" s="41" t="str">
        <f>IFERROR(DATEDIF('تسجيل اسماء الطلبة الجدد'!$F$8:$F$43,$O$2,"Y"),"")</f>
        <v/>
      </c>
      <c r="K93" s="24" t="str">
        <f>IF('تسجيل اسماء الطلبة الجدد'!$C93="","",'تسجيل اسماء الطلبة الجدد'!$J93&amp;" "&amp;"سنوات و"&amp;""&amp;'تسجيل اسماء الطلبة الجدد'!$I93&amp;" "&amp;"شهور و"&amp;" "&amp;'تسجيل اسماء الطلبة الجدد'!$H93&amp;"يوم  ")</f>
        <v/>
      </c>
      <c r="L93" s="44" t="str">
        <f>IF('تسجيل اسماء الطلبة الجدد'!$J93="","",IF('تسجيل اسماء الطلبة الجدد'!$J93=4,"مقبول",IF('تسجيل اسماء الطلبة الجدد'!$I$8:$I$407&gt;=5,"مقبول",IF('تسجيل اسماء الطلبة الجدد'!$H$8:$H$407=9,"مقبول",IF('تسجيل اسماء الطلبة الجدد'!$J93=4,"مقبول",IF('تسجيل اسماء الطلبة الجدد'!$I$8:$I$407&gt;=0,"مقبول",IF('تسجيل اسماء الطلبة الجدد'!$H$8:$H$407=0,"مقبول","مرفوض")))))))</f>
        <v/>
      </c>
    </row>
    <row r="94" spans="1:12" ht="20.100000000000001" customHeight="1" x14ac:dyDescent="0.25">
      <c r="A94" s="25">
        <v>87</v>
      </c>
      <c r="B94" s="26"/>
      <c r="C94" s="31"/>
      <c r="D94" s="27" t="str">
        <f t="shared" si="4"/>
        <v/>
      </c>
      <c r="E94" s="28"/>
      <c r="F94" s="29" t="str">
        <f t="shared" si="5"/>
        <v/>
      </c>
      <c r="G94" s="30" t="str">
        <f>IFERROR(VLOOKUP(MID(C94,8,2)*1,Sheet2!$A$1:$B$28,2,FALSE),"")</f>
        <v/>
      </c>
      <c r="H94" s="41" t="str">
        <f>IFERROR(DATEDIF('تسجيل اسماء الطلبة الجدد'!$F94,$O$2,"MD"),"")</f>
        <v/>
      </c>
      <c r="I94" s="41" t="str">
        <f>IFERROR(DATEDIF('تسجيل اسماء الطلبة الجدد'!$F$8:$F$43,$O$2,"YM"),"")</f>
        <v/>
      </c>
      <c r="J94" s="41" t="str">
        <f>IFERROR(DATEDIF('تسجيل اسماء الطلبة الجدد'!$F$8:$F$43,$O$2,"Y"),"")</f>
        <v/>
      </c>
      <c r="K94" s="24" t="str">
        <f>IF('تسجيل اسماء الطلبة الجدد'!$C94="","",'تسجيل اسماء الطلبة الجدد'!$J94&amp;" "&amp;"سنوات و"&amp;""&amp;'تسجيل اسماء الطلبة الجدد'!$I94&amp;" "&amp;"شهور و"&amp;" "&amp;'تسجيل اسماء الطلبة الجدد'!$H94&amp;"يوم  ")</f>
        <v/>
      </c>
      <c r="L94" s="44" t="str">
        <f>IF('تسجيل اسماء الطلبة الجدد'!$J94="","",IF('تسجيل اسماء الطلبة الجدد'!$J94=4,"مقبول",IF('تسجيل اسماء الطلبة الجدد'!$I$8:$I$407&gt;=5,"مقبول",IF('تسجيل اسماء الطلبة الجدد'!$H$8:$H$407=9,"مقبول",IF('تسجيل اسماء الطلبة الجدد'!$J94=4,"مقبول",IF('تسجيل اسماء الطلبة الجدد'!$I$8:$I$407&gt;=0,"مقبول",IF('تسجيل اسماء الطلبة الجدد'!$H$8:$H$407=0,"مقبول","مرفوض")))))))</f>
        <v/>
      </c>
    </row>
    <row r="95" spans="1:12" ht="20.100000000000001" customHeight="1" x14ac:dyDescent="0.25">
      <c r="A95" s="25">
        <v>88</v>
      </c>
      <c r="B95" s="26"/>
      <c r="C95" s="31"/>
      <c r="D95" s="27" t="str">
        <f t="shared" si="4"/>
        <v/>
      </c>
      <c r="E95" s="28"/>
      <c r="F95" s="29" t="str">
        <f t="shared" si="5"/>
        <v/>
      </c>
      <c r="G95" s="30" t="str">
        <f>IFERROR(VLOOKUP(MID(C95,8,2)*1,Sheet2!$A$1:$B$28,2,FALSE),"")</f>
        <v/>
      </c>
      <c r="H95" s="41" t="str">
        <f>IFERROR(DATEDIF('تسجيل اسماء الطلبة الجدد'!$F95,$O$2,"MD"),"")</f>
        <v/>
      </c>
      <c r="I95" s="41" t="str">
        <f>IFERROR(DATEDIF('تسجيل اسماء الطلبة الجدد'!$F$8:$F$43,$O$2,"YM"),"")</f>
        <v/>
      </c>
      <c r="J95" s="41" t="str">
        <f>IFERROR(DATEDIF('تسجيل اسماء الطلبة الجدد'!$F$8:$F$43,$O$2,"Y"),"")</f>
        <v/>
      </c>
      <c r="K95" s="24" t="str">
        <f>IF('تسجيل اسماء الطلبة الجدد'!$C95="","",'تسجيل اسماء الطلبة الجدد'!$J95&amp;" "&amp;"سنوات و"&amp;""&amp;'تسجيل اسماء الطلبة الجدد'!$I95&amp;" "&amp;"شهور و"&amp;" "&amp;'تسجيل اسماء الطلبة الجدد'!$H95&amp;"يوم  ")</f>
        <v/>
      </c>
      <c r="L95" s="44" t="str">
        <f>IF('تسجيل اسماء الطلبة الجدد'!$J95="","",IF('تسجيل اسماء الطلبة الجدد'!$J95=4,"مقبول",IF('تسجيل اسماء الطلبة الجدد'!$I$8:$I$407&gt;=5,"مقبول",IF('تسجيل اسماء الطلبة الجدد'!$H$8:$H$407=9,"مقبول",IF('تسجيل اسماء الطلبة الجدد'!$J95=4,"مقبول",IF('تسجيل اسماء الطلبة الجدد'!$I$8:$I$407&gt;=0,"مقبول",IF('تسجيل اسماء الطلبة الجدد'!$H$8:$H$407=0,"مقبول","مرفوض")))))))</f>
        <v/>
      </c>
    </row>
    <row r="96" spans="1:12" ht="20.100000000000001" customHeight="1" x14ac:dyDescent="0.25">
      <c r="A96" s="25">
        <v>89</v>
      </c>
      <c r="B96" s="26"/>
      <c r="C96" s="31"/>
      <c r="D96" s="27" t="str">
        <f t="shared" si="4"/>
        <v/>
      </c>
      <c r="E96" s="28"/>
      <c r="F96" s="29" t="str">
        <f t="shared" si="5"/>
        <v/>
      </c>
      <c r="G96" s="30" t="str">
        <f>IFERROR(VLOOKUP(MID(C96,8,2)*1,Sheet2!$A$1:$B$28,2,FALSE),"")</f>
        <v/>
      </c>
      <c r="H96" s="41" t="str">
        <f>IFERROR(DATEDIF('تسجيل اسماء الطلبة الجدد'!$F96,$O$2,"MD"),"")</f>
        <v/>
      </c>
      <c r="I96" s="41" t="str">
        <f>IFERROR(DATEDIF('تسجيل اسماء الطلبة الجدد'!$F$8:$F$43,$O$2,"YM"),"")</f>
        <v/>
      </c>
      <c r="J96" s="41" t="str">
        <f>IFERROR(DATEDIF('تسجيل اسماء الطلبة الجدد'!$F$8:$F$43,$O$2,"Y"),"")</f>
        <v/>
      </c>
      <c r="K96" s="24" t="str">
        <f>IF('تسجيل اسماء الطلبة الجدد'!$C96="","",'تسجيل اسماء الطلبة الجدد'!$J96&amp;" "&amp;"سنوات و"&amp;""&amp;'تسجيل اسماء الطلبة الجدد'!$I96&amp;" "&amp;"شهور و"&amp;" "&amp;'تسجيل اسماء الطلبة الجدد'!$H96&amp;"يوم  ")</f>
        <v/>
      </c>
      <c r="L96" s="44" t="str">
        <f>IF('تسجيل اسماء الطلبة الجدد'!$J96="","",IF('تسجيل اسماء الطلبة الجدد'!$J96=4,"مقبول",IF('تسجيل اسماء الطلبة الجدد'!$I$8:$I$407&gt;=5,"مقبول",IF('تسجيل اسماء الطلبة الجدد'!$H$8:$H$407=9,"مقبول",IF('تسجيل اسماء الطلبة الجدد'!$J96=4,"مقبول",IF('تسجيل اسماء الطلبة الجدد'!$I$8:$I$407&gt;=0,"مقبول",IF('تسجيل اسماء الطلبة الجدد'!$H$8:$H$407=0,"مقبول","مرفوض")))))))</f>
        <v/>
      </c>
    </row>
    <row r="97" spans="1:12" ht="20.100000000000001" customHeight="1" x14ac:dyDescent="0.25">
      <c r="A97" s="25">
        <v>90</v>
      </c>
      <c r="B97" s="26"/>
      <c r="C97" s="31"/>
      <c r="D97" s="27" t="str">
        <f t="shared" si="4"/>
        <v/>
      </c>
      <c r="E97" s="28"/>
      <c r="F97" s="29" t="str">
        <f t="shared" si="5"/>
        <v/>
      </c>
      <c r="G97" s="30" t="str">
        <f>IFERROR(VLOOKUP(MID(C97,8,2)*1,Sheet2!$A$1:$B$28,2,FALSE),"")</f>
        <v/>
      </c>
      <c r="H97" s="41" t="str">
        <f>IFERROR(DATEDIF('تسجيل اسماء الطلبة الجدد'!$F97,$O$2,"MD"),"")</f>
        <v/>
      </c>
      <c r="I97" s="41" t="str">
        <f>IFERROR(DATEDIF('تسجيل اسماء الطلبة الجدد'!$F$8:$F$43,$O$2,"YM"),"")</f>
        <v/>
      </c>
      <c r="J97" s="41" t="str">
        <f>IFERROR(DATEDIF('تسجيل اسماء الطلبة الجدد'!$F$8:$F$43,$O$2,"Y"),"")</f>
        <v/>
      </c>
      <c r="K97" s="24" t="str">
        <f>IF('تسجيل اسماء الطلبة الجدد'!$C97="","",'تسجيل اسماء الطلبة الجدد'!$J97&amp;" "&amp;"سنوات و"&amp;""&amp;'تسجيل اسماء الطلبة الجدد'!$I97&amp;" "&amp;"شهور و"&amp;" "&amp;'تسجيل اسماء الطلبة الجدد'!$H97&amp;"يوم  ")</f>
        <v/>
      </c>
      <c r="L97" s="44" t="str">
        <f>IF('تسجيل اسماء الطلبة الجدد'!$J97="","",IF('تسجيل اسماء الطلبة الجدد'!$J97=4,"مقبول",IF('تسجيل اسماء الطلبة الجدد'!$I$8:$I$407&gt;=5,"مقبول",IF('تسجيل اسماء الطلبة الجدد'!$H$8:$H$407=9,"مقبول",IF('تسجيل اسماء الطلبة الجدد'!$J97=4,"مقبول",IF('تسجيل اسماء الطلبة الجدد'!$I$8:$I$407&gt;=0,"مقبول",IF('تسجيل اسماء الطلبة الجدد'!$H$8:$H$407=0,"مقبول","مرفوض")))))))</f>
        <v/>
      </c>
    </row>
    <row r="98" spans="1:12" ht="20.100000000000001" customHeight="1" x14ac:dyDescent="0.25">
      <c r="A98" s="25">
        <v>91</v>
      </c>
      <c r="B98" s="26"/>
      <c r="C98" s="31"/>
      <c r="D98" s="27" t="str">
        <f t="shared" si="4"/>
        <v/>
      </c>
      <c r="E98" s="28"/>
      <c r="F98" s="29" t="str">
        <f t="shared" si="5"/>
        <v/>
      </c>
      <c r="G98" s="30" t="str">
        <f>IFERROR(VLOOKUP(MID(C98,8,2)*1,Sheet2!$A$1:$B$28,2,FALSE),"")</f>
        <v/>
      </c>
      <c r="H98" s="41" t="str">
        <f>IFERROR(DATEDIF('تسجيل اسماء الطلبة الجدد'!$F98,$O$2,"MD"),"")</f>
        <v/>
      </c>
      <c r="I98" s="41" t="str">
        <f>IFERROR(DATEDIF('تسجيل اسماء الطلبة الجدد'!$F$8:$F$43,$O$2,"YM"),"")</f>
        <v/>
      </c>
      <c r="J98" s="41" t="str">
        <f>IFERROR(DATEDIF('تسجيل اسماء الطلبة الجدد'!$F$8:$F$43,$O$2,"Y"),"")</f>
        <v/>
      </c>
      <c r="K98" s="24" t="str">
        <f>IF('تسجيل اسماء الطلبة الجدد'!$C98="","",'تسجيل اسماء الطلبة الجدد'!$J98&amp;" "&amp;"سنوات و"&amp;""&amp;'تسجيل اسماء الطلبة الجدد'!$I98&amp;" "&amp;"شهور و"&amp;" "&amp;'تسجيل اسماء الطلبة الجدد'!$H98&amp;"يوم  ")</f>
        <v/>
      </c>
      <c r="L98" s="44" t="str">
        <f>IF('تسجيل اسماء الطلبة الجدد'!$J98="","",IF('تسجيل اسماء الطلبة الجدد'!$J98=4,"مقبول",IF('تسجيل اسماء الطلبة الجدد'!$I$8:$I$407&gt;=5,"مقبول",IF('تسجيل اسماء الطلبة الجدد'!$H$8:$H$407=9,"مقبول",IF('تسجيل اسماء الطلبة الجدد'!$J98=4,"مقبول",IF('تسجيل اسماء الطلبة الجدد'!$I$8:$I$407&gt;=0,"مقبول",IF('تسجيل اسماء الطلبة الجدد'!$H$8:$H$407=0,"مقبول","مرفوض")))))))</f>
        <v/>
      </c>
    </row>
    <row r="99" spans="1:12" ht="20.100000000000001" customHeight="1" x14ac:dyDescent="0.25">
      <c r="A99" s="25">
        <v>92</v>
      </c>
      <c r="B99" s="26"/>
      <c r="C99" s="31"/>
      <c r="D99" s="27" t="str">
        <f t="shared" si="4"/>
        <v/>
      </c>
      <c r="E99" s="28"/>
      <c r="F99" s="29" t="str">
        <f t="shared" si="5"/>
        <v/>
      </c>
      <c r="G99" s="30" t="str">
        <f>IFERROR(VLOOKUP(MID(C99,8,2)*1,Sheet2!$A$1:$B$28,2,FALSE),"")</f>
        <v/>
      </c>
      <c r="H99" s="41" t="str">
        <f>IFERROR(DATEDIF('تسجيل اسماء الطلبة الجدد'!$F99,$O$2,"MD"),"")</f>
        <v/>
      </c>
      <c r="I99" s="41" t="str">
        <f>IFERROR(DATEDIF('تسجيل اسماء الطلبة الجدد'!$F$8:$F$43,$O$2,"YM"),"")</f>
        <v/>
      </c>
      <c r="J99" s="41" t="str">
        <f>IFERROR(DATEDIF('تسجيل اسماء الطلبة الجدد'!$F$8:$F$43,$O$2,"Y"),"")</f>
        <v/>
      </c>
      <c r="K99" s="24" t="str">
        <f>IF('تسجيل اسماء الطلبة الجدد'!$C99="","",'تسجيل اسماء الطلبة الجدد'!$J99&amp;" "&amp;"سنوات و"&amp;""&amp;'تسجيل اسماء الطلبة الجدد'!$I99&amp;" "&amp;"شهور و"&amp;" "&amp;'تسجيل اسماء الطلبة الجدد'!$H99&amp;"يوم  ")</f>
        <v/>
      </c>
      <c r="L99" s="44" t="str">
        <f>IF('تسجيل اسماء الطلبة الجدد'!$J99="","",IF('تسجيل اسماء الطلبة الجدد'!$J99=4,"مقبول",IF('تسجيل اسماء الطلبة الجدد'!$I$8:$I$407&gt;=5,"مقبول",IF('تسجيل اسماء الطلبة الجدد'!$H$8:$H$407=9,"مقبول",IF('تسجيل اسماء الطلبة الجدد'!$J99=4,"مقبول",IF('تسجيل اسماء الطلبة الجدد'!$I$8:$I$407&gt;=0,"مقبول",IF('تسجيل اسماء الطلبة الجدد'!$H$8:$H$407=0,"مقبول","مرفوض")))))))</f>
        <v/>
      </c>
    </row>
    <row r="100" spans="1:12" ht="20.100000000000001" customHeight="1" x14ac:dyDescent="0.25">
      <c r="A100" s="25">
        <v>93</v>
      </c>
      <c r="B100" s="26"/>
      <c r="C100" s="31"/>
      <c r="D100" s="27" t="str">
        <f t="shared" si="4"/>
        <v/>
      </c>
      <c r="E100" s="28"/>
      <c r="F100" s="29" t="str">
        <f t="shared" si="5"/>
        <v/>
      </c>
      <c r="G100" s="30" t="str">
        <f>IFERROR(VLOOKUP(MID(C100,8,2)*1,Sheet2!$A$1:$B$28,2,FALSE),"")</f>
        <v/>
      </c>
      <c r="H100" s="41" t="str">
        <f>IFERROR(DATEDIF('تسجيل اسماء الطلبة الجدد'!$F100,$O$2,"MD"),"")</f>
        <v/>
      </c>
      <c r="I100" s="41" t="str">
        <f>IFERROR(DATEDIF('تسجيل اسماء الطلبة الجدد'!$F$8:$F$43,$O$2,"YM"),"")</f>
        <v/>
      </c>
      <c r="J100" s="41" t="str">
        <f>IFERROR(DATEDIF('تسجيل اسماء الطلبة الجدد'!$F$8:$F$43,$O$2,"Y"),"")</f>
        <v/>
      </c>
      <c r="K100" s="24" t="str">
        <f>IF('تسجيل اسماء الطلبة الجدد'!$C100="","",'تسجيل اسماء الطلبة الجدد'!$J100&amp;" "&amp;"سنوات و"&amp;""&amp;'تسجيل اسماء الطلبة الجدد'!$I100&amp;" "&amp;"شهور و"&amp;" "&amp;'تسجيل اسماء الطلبة الجدد'!$H100&amp;"يوم  ")</f>
        <v/>
      </c>
      <c r="L100" s="44" t="str">
        <f>IF('تسجيل اسماء الطلبة الجدد'!$J100="","",IF('تسجيل اسماء الطلبة الجدد'!$J100=4,"مقبول",IF('تسجيل اسماء الطلبة الجدد'!$I$8:$I$407&gt;=5,"مقبول",IF('تسجيل اسماء الطلبة الجدد'!$H$8:$H$407=9,"مقبول",IF('تسجيل اسماء الطلبة الجدد'!$J100=4,"مقبول",IF('تسجيل اسماء الطلبة الجدد'!$I$8:$I$407&gt;=0,"مقبول",IF('تسجيل اسماء الطلبة الجدد'!$H$8:$H$407=0,"مقبول","مرفوض")))))))</f>
        <v/>
      </c>
    </row>
    <row r="101" spans="1:12" ht="20.100000000000001" customHeight="1" x14ac:dyDescent="0.25">
      <c r="A101" s="25">
        <v>94</v>
      </c>
      <c r="B101" s="26"/>
      <c r="C101" s="31"/>
      <c r="D101" s="27" t="str">
        <f t="shared" si="4"/>
        <v/>
      </c>
      <c r="E101" s="28"/>
      <c r="F101" s="29" t="str">
        <f t="shared" si="5"/>
        <v/>
      </c>
      <c r="G101" s="30" t="str">
        <f>IFERROR(VLOOKUP(MID(C101,8,2)*1,Sheet2!$A$1:$B$28,2,FALSE),"")</f>
        <v/>
      </c>
      <c r="H101" s="41" t="str">
        <f>IFERROR(DATEDIF('تسجيل اسماء الطلبة الجدد'!$F101,$O$2,"MD"),"")</f>
        <v/>
      </c>
      <c r="I101" s="41" t="str">
        <f>IFERROR(DATEDIF('تسجيل اسماء الطلبة الجدد'!$F$8:$F$43,$O$2,"YM"),"")</f>
        <v/>
      </c>
      <c r="J101" s="41" t="str">
        <f>IFERROR(DATEDIF('تسجيل اسماء الطلبة الجدد'!$F$8:$F$43,$O$2,"Y"),"")</f>
        <v/>
      </c>
      <c r="K101" s="24" t="str">
        <f>IF('تسجيل اسماء الطلبة الجدد'!$C101="","",'تسجيل اسماء الطلبة الجدد'!$J101&amp;" "&amp;"سنوات و"&amp;""&amp;'تسجيل اسماء الطلبة الجدد'!$I101&amp;" "&amp;"شهور و"&amp;" "&amp;'تسجيل اسماء الطلبة الجدد'!$H101&amp;"يوم  ")</f>
        <v/>
      </c>
      <c r="L101" s="44" t="str">
        <f>IF('تسجيل اسماء الطلبة الجدد'!$J101="","",IF('تسجيل اسماء الطلبة الجدد'!$J101=4,"مقبول",IF('تسجيل اسماء الطلبة الجدد'!$I$8:$I$407&gt;=5,"مقبول",IF('تسجيل اسماء الطلبة الجدد'!$H$8:$H$407=9,"مقبول",IF('تسجيل اسماء الطلبة الجدد'!$J101=4,"مقبول",IF('تسجيل اسماء الطلبة الجدد'!$I$8:$I$407&gt;=0,"مقبول",IF('تسجيل اسماء الطلبة الجدد'!$H$8:$H$407=0,"مقبول","مرفوض")))))))</f>
        <v/>
      </c>
    </row>
    <row r="102" spans="1:12" ht="20.100000000000001" customHeight="1" x14ac:dyDescent="0.25">
      <c r="A102" s="25">
        <v>95</v>
      </c>
      <c r="B102" s="26"/>
      <c r="C102" s="31"/>
      <c r="D102" s="27" t="str">
        <f t="shared" si="4"/>
        <v/>
      </c>
      <c r="E102" s="28"/>
      <c r="F102" s="29" t="str">
        <f t="shared" si="5"/>
        <v/>
      </c>
      <c r="G102" s="30" t="str">
        <f>IFERROR(VLOOKUP(MID(C102,8,2)*1,Sheet2!$A$1:$B$28,2,FALSE),"")</f>
        <v/>
      </c>
      <c r="H102" s="41" t="str">
        <f>IFERROR(DATEDIF('تسجيل اسماء الطلبة الجدد'!$F102,$O$2,"MD"),"")</f>
        <v/>
      </c>
      <c r="I102" s="41" t="str">
        <f>IFERROR(DATEDIF('تسجيل اسماء الطلبة الجدد'!$F$8:$F$43,$O$2,"YM"),"")</f>
        <v/>
      </c>
      <c r="J102" s="41" t="str">
        <f>IFERROR(DATEDIF('تسجيل اسماء الطلبة الجدد'!$F$8:$F$43,$O$2,"Y"),"")</f>
        <v/>
      </c>
      <c r="K102" s="24" t="str">
        <f>IF('تسجيل اسماء الطلبة الجدد'!$C102="","",'تسجيل اسماء الطلبة الجدد'!$J102&amp;" "&amp;"سنوات و"&amp;""&amp;'تسجيل اسماء الطلبة الجدد'!$I102&amp;" "&amp;"شهور و"&amp;" "&amp;'تسجيل اسماء الطلبة الجدد'!$H102&amp;"يوم  ")</f>
        <v/>
      </c>
      <c r="L102" s="44" t="str">
        <f>IF('تسجيل اسماء الطلبة الجدد'!$J102="","",IF('تسجيل اسماء الطلبة الجدد'!$J102=4,"مقبول",IF('تسجيل اسماء الطلبة الجدد'!$I$8:$I$407&gt;=5,"مقبول",IF('تسجيل اسماء الطلبة الجدد'!$H$8:$H$407=9,"مقبول",IF('تسجيل اسماء الطلبة الجدد'!$J102=4,"مقبول",IF('تسجيل اسماء الطلبة الجدد'!$I$8:$I$407&gt;=0,"مقبول",IF('تسجيل اسماء الطلبة الجدد'!$H$8:$H$407=0,"مقبول","مرفوض")))))))</f>
        <v/>
      </c>
    </row>
    <row r="103" spans="1:12" ht="20.100000000000001" customHeight="1" x14ac:dyDescent="0.25">
      <c r="A103" s="25">
        <v>96</v>
      </c>
      <c r="B103" s="26"/>
      <c r="C103" s="31"/>
      <c r="D103" s="27" t="str">
        <f t="shared" si="4"/>
        <v/>
      </c>
      <c r="E103" s="28"/>
      <c r="F103" s="29" t="str">
        <f t="shared" si="5"/>
        <v/>
      </c>
      <c r="G103" s="30" t="str">
        <f>IFERROR(VLOOKUP(MID(C103,8,2)*1,Sheet2!$A$1:$B$28,2,FALSE),"")</f>
        <v/>
      </c>
      <c r="H103" s="41" t="str">
        <f>IFERROR(DATEDIF('تسجيل اسماء الطلبة الجدد'!$F103,$O$2,"MD"),"")</f>
        <v/>
      </c>
      <c r="I103" s="41" t="str">
        <f>IFERROR(DATEDIF('تسجيل اسماء الطلبة الجدد'!$F$8:$F$43,$O$2,"YM"),"")</f>
        <v/>
      </c>
      <c r="J103" s="41" t="str">
        <f>IFERROR(DATEDIF('تسجيل اسماء الطلبة الجدد'!$F$8:$F$43,$O$2,"Y"),"")</f>
        <v/>
      </c>
      <c r="K103" s="24" t="str">
        <f>IF('تسجيل اسماء الطلبة الجدد'!$C103="","",'تسجيل اسماء الطلبة الجدد'!$J103&amp;" "&amp;"سنوات و"&amp;""&amp;'تسجيل اسماء الطلبة الجدد'!$I103&amp;" "&amp;"شهور و"&amp;" "&amp;'تسجيل اسماء الطلبة الجدد'!$H103&amp;"يوم  ")</f>
        <v/>
      </c>
      <c r="L103" s="44" t="str">
        <f>IF('تسجيل اسماء الطلبة الجدد'!$J103="","",IF('تسجيل اسماء الطلبة الجدد'!$J103=4,"مقبول",IF('تسجيل اسماء الطلبة الجدد'!$I$8:$I$407&gt;=5,"مقبول",IF('تسجيل اسماء الطلبة الجدد'!$H$8:$H$407=9,"مقبول",IF('تسجيل اسماء الطلبة الجدد'!$J103=4,"مقبول",IF('تسجيل اسماء الطلبة الجدد'!$I$8:$I$407&gt;=0,"مقبول",IF('تسجيل اسماء الطلبة الجدد'!$H$8:$H$407=0,"مقبول","مرفوض")))))))</f>
        <v/>
      </c>
    </row>
    <row r="104" spans="1:12" ht="20.100000000000001" customHeight="1" x14ac:dyDescent="0.25">
      <c r="A104" s="25">
        <v>97</v>
      </c>
      <c r="B104" s="26"/>
      <c r="C104" s="31"/>
      <c r="D104" s="27" t="str">
        <f t="shared" si="4"/>
        <v/>
      </c>
      <c r="E104" s="28"/>
      <c r="F104" s="29" t="str">
        <f t="shared" si="5"/>
        <v/>
      </c>
      <c r="G104" s="30" t="str">
        <f>IFERROR(VLOOKUP(MID(C104,8,2)*1,Sheet2!$A$1:$B$28,2,FALSE),"")</f>
        <v/>
      </c>
      <c r="H104" s="41" t="str">
        <f>IFERROR(DATEDIF('تسجيل اسماء الطلبة الجدد'!$F104,$O$2,"MD"),"")</f>
        <v/>
      </c>
      <c r="I104" s="41" t="str">
        <f>IFERROR(DATEDIF('تسجيل اسماء الطلبة الجدد'!$F$8:$F$43,$O$2,"YM"),"")</f>
        <v/>
      </c>
      <c r="J104" s="41" t="str">
        <f>IFERROR(DATEDIF('تسجيل اسماء الطلبة الجدد'!$F$8:$F$43,$O$2,"Y"),"")</f>
        <v/>
      </c>
      <c r="K104" s="24" t="str">
        <f>IF('تسجيل اسماء الطلبة الجدد'!$C104="","",'تسجيل اسماء الطلبة الجدد'!$J104&amp;" "&amp;"سنوات و"&amp;""&amp;'تسجيل اسماء الطلبة الجدد'!$I104&amp;" "&amp;"شهور و"&amp;" "&amp;'تسجيل اسماء الطلبة الجدد'!$H104&amp;"يوم  ")</f>
        <v/>
      </c>
      <c r="L104" s="44" t="str">
        <f>IF('تسجيل اسماء الطلبة الجدد'!$J104="","",IF('تسجيل اسماء الطلبة الجدد'!$J104=4,"مقبول",IF('تسجيل اسماء الطلبة الجدد'!$I$8:$I$407&gt;=5,"مقبول",IF('تسجيل اسماء الطلبة الجدد'!$H$8:$H$407=9,"مقبول",IF('تسجيل اسماء الطلبة الجدد'!$J104=4,"مقبول",IF('تسجيل اسماء الطلبة الجدد'!$I$8:$I$407&gt;=0,"مقبول",IF('تسجيل اسماء الطلبة الجدد'!$H$8:$H$407=0,"مقبول","مرفوض")))))))</f>
        <v/>
      </c>
    </row>
    <row r="105" spans="1:12" ht="20.100000000000001" customHeight="1" x14ac:dyDescent="0.25">
      <c r="A105" s="25">
        <v>98</v>
      </c>
      <c r="B105" s="26"/>
      <c r="C105" s="31"/>
      <c r="D105" s="27" t="str">
        <f t="shared" si="4"/>
        <v/>
      </c>
      <c r="E105" s="28"/>
      <c r="F105" s="29" t="str">
        <f t="shared" si="5"/>
        <v/>
      </c>
      <c r="G105" s="30" t="str">
        <f>IFERROR(VLOOKUP(MID(C105,8,2)*1,Sheet2!$A$1:$B$28,2,FALSE),"")</f>
        <v/>
      </c>
      <c r="H105" s="41" t="str">
        <f>IFERROR(DATEDIF('تسجيل اسماء الطلبة الجدد'!$F105,$O$2,"MD"),"")</f>
        <v/>
      </c>
      <c r="I105" s="41" t="str">
        <f>IFERROR(DATEDIF('تسجيل اسماء الطلبة الجدد'!$F$8:$F$43,$O$2,"YM"),"")</f>
        <v/>
      </c>
      <c r="J105" s="41" t="str">
        <f>IFERROR(DATEDIF('تسجيل اسماء الطلبة الجدد'!$F$8:$F$43,$O$2,"Y"),"")</f>
        <v/>
      </c>
      <c r="K105" s="24" t="str">
        <f>IF('تسجيل اسماء الطلبة الجدد'!$C105="","",'تسجيل اسماء الطلبة الجدد'!$J105&amp;" "&amp;"سنوات و"&amp;""&amp;'تسجيل اسماء الطلبة الجدد'!$I105&amp;" "&amp;"شهور و"&amp;" "&amp;'تسجيل اسماء الطلبة الجدد'!$H105&amp;"يوم  ")</f>
        <v/>
      </c>
      <c r="L105" s="44" t="str">
        <f>IF('تسجيل اسماء الطلبة الجدد'!$J105="","",IF('تسجيل اسماء الطلبة الجدد'!$J105=4,"مقبول",IF('تسجيل اسماء الطلبة الجدد'!$I$8:$I$407&gt;=5,"مقبول",IF('تسجيل اسماء الطلبة الجدد'!$H$8:$H$407=9,"مقبول",IF('تسجيل اسماء الطلبة الجدد'!$J105=4,"مقبول",IF('تسجيل اسماء الطلبة الجدد'!$I$8:$I$407&gt;=0,"مقبول",IF('تسجيل اسماء الطلبة الجدد'!$H$8:$H$407=0,"مقبول","مرفوض")))))))</f>
        <v/>
      </c>
    </row>
    <row r="106" spans="1:12" ht="20.100000000000001" customHeight="1" x14ac:dyDescent="0.25">
      <c r="A106" s="25">
        <v>99</v>
      </c>
      <c r="B106" s="26"/>
      <c r="C106" s="31"/>
      <c r="D106" s="27" t="str">
        <f t="shared" si="4"/>
        <v/>
      </c>
      <c r="E106" s="28"/>
      <c r="F106" s="29" t="str">
        <f t="shared" si="5"/>
        <v/>
      </c>
      <c r="G106" s="30" t="str">
        <f>IFERROR(VLOOKUP(MID(C106,8,2)*1,Sheet2!$A$1:$B$28,2,FALSE),"")</f>
        <v/>
      </c>
      <c r="H106" s="41" t="str">
        <f>IFERROR(DATEDIF('تسجيل اسماء الطلبة الجدد'!$F106,$O$2,"MD"),"")</f>
        <v/>
      </c>
      <c r="I106" s="41" t="str">
        <f>IFERROR(DATEDIF('تسجيل اسماء الطلبة الجدد'!$F$8:$F$43,$O$2,"YM"),"")</f>
        <v/>
      </c>
      <c r="J106" s="41" t="str">
        <f>IFERROR(DATEDIF('تسجيل اسماء الطلبة الجدد'!$F$8:$F$43,$O$2,"Y"),"")</f>
        <v/>
      </c>
      <c r="K106" s="24" t="str">
        <f>IF('تسجيل اسماء الطلبة الجدد'!$C106="","",'تسجيل اسماء الطلبة الجدد'!$J106&amp;" "&amp;"سنوات و"&amp;""&amp;'تسجيل اسماء الطلبة الجدد'!$I106&amp;" "&amp;"شهور و"&amp;" "&amp;'تسجيل اسماء الطلبة الجدد'!$H106&amp;"يوم  ")</f>
        <v/>
      </c>
      <c r="L106" s="44" t="str">
        <f>IF('تسجيل اسماء الطلبة الجدد'!$J106="","",IF('تسجيل اسماء الطلبة الجدد'!$J106=4,"مقبول",IF('تسجيل اسماء الطلبة الجدد'!$I$8:$I$407&gt;=5,"مقبول",IF('تسجيل اسماء الطلبة الجدد'!$H$8:$H$407=9,"مقبول",IF('تسجيل اسماء الطلبة الجدد'!$J106=4,"مقبول",IF('تسجيل اسماء الطلبة الجدد'!$I$8:$I$407&gt;=0,"مقبول",IF('تسجيل اسماء الطلبة الجدد'!$H$8:$H$407=0,"مقبول","مرفوض")))))))</f>
        <v/>
      </c>
    </row>
    <row r="107" spans="1:12" ht="20.100000000000001" customHeight="1" x14ac:dyDescent="0.25">
      <c r="A107" s="25">
        <v>100</v>
      </c>
      <c r="B107" s="26"/>
      <c r="C107" s="31"/>
      <c r="D107" s="27" t="str">
        <f t="shared" si="4"/>
        <v/>
      </c>
      <c r="E107" s="28"/>
      <c r="F107" s="29" t="str">
        <f t="shared" si="5"/>
        <v/>
      </c>
      <c r="G107" s="30" t="str">
        <f>IFERROR(VLOOKUP(MID(C107,8,2)*1,Sheet2!$A$1:$B$28,2,FALSE),"")</f>
        <v/>
      </c>
      <c r="H107" s="41" t="str">
        <f>IFERROR(DATEDIF('تسجيل اسماء الطلبة الجدد'!$F107,$O$2,"MD"),"")</f>
        <v/>
      </c>
      <c r="I107" s="41" t="str">
        <f>IFERROR(DATEDIF('تسجيل اسماء الطلبة الجدد'!$F$8:$F$43,$O$2,"YM"),"")</f>
        <v/>
      </c>
      <c r="J107" s="41" t="str">
        <f>IFERROR(DATEDIF('تسجيل اسماء الطلبة الجدد'!$F$8:$F$43,$O$2,"Y"),"")</f>
        <v/>
      </c>
      <c r="K107" s="24" t="str">
        <f>IF('تسجيل اسماء الطلبة الجدد'!$C107="","",'تسجيل اسماء الطلبة الجدد'!$J107&amp;" "&amp;"سنوات و"&amp;""&amp;'تسجيل اسماء الطلبة الجدد'!$I107&amp;" "&amp;"شهور و"&amp;" "&amp;'تسجيل اسماء الطلبة الجدد'!$H107&amp;"يوم  ")</f>
        <v/>
      </c>
      <c r="L107" s="44" t="str">
        <f>IF('تسجيل اسماء الطلبة الجدد'!$J107="","",IF('تسجيل اسماء الطلبة الجدد'!$J107=4,"مقبول",IF('تسجيل اسماء الطلبة الجدد'!$I$8:$I$407&gt;=5,"مقبول",IF('تسجيل اسماء الطلبة الجدد'!$H$8:$H$407=9,"مقبول",IF('تسجيل اسماء الطلبة الجدد'!$J107=4,"مقبول",IF('تسجيل اسماء الطلبة الجدد'!$I$8:$I$407&gt;=0,"مقبول",IF('تسجيل اسماء الطلبة الجدد'!$H$8:$H$407=0,"مقبول","مرفوض")))))))</f>
        <v/>
      </c>
    </row>
    <row r="108" spans="1:12" ht="20.100000000000001" customHeight="1" x14ac:dyDescent="0.25">
      <c r="A108" s="25">
        <v>101</v>
      </c>
      <c r="B108" s="26"/>
      <c r="C108" s="31"/>
      <c r="D108" s="27" t="str">
        <f t="shared" si="4"/>
        <v/>
      </c>
      <c r="E108" s="28"/>
      <c r="F108" s="29" t="str">
        <f t="shared" si="5"/>
        <v/>
      </c>
      <c r="G108" s="30" t="str">
        <f>IFERROR(VLOOKUP(MID(C108,8,2)*1,Sheet2!$A$1:$B$28,2,FALSE),"")</f>
        <v/>
      </c>
      <c r="H108" s="41" t="str">
        <f>IFERROR(DATEDIF('تسجيل اسماء الطلبة الجدد'!$F108,$O$2,"MD"),"")</f>
        <v/>
      </c>
      <c r="I108" s="41" t="str">
        <f>IFERROR(DATEDIF('تسجيل اسماء الطلبة الجدد'!$F$8:$F$43,$O$2,"YM"),"")</f>
        <v/>
      </c>
      <c r="J108" s="41" t="str">
        <f>IFERROR(DATEDIF('تسجيل اسماء الطلبة الجدد'!$F$8:$F$43,$O$2,"Y"),"")</f>
        <v/>
      </c>
      <c r="K108" s="24" t="str">
        <f>IF('تسجيل اسماء الطلبة الجدد'!$C108="","",'تسجيل اسماء الطلبة الجدد'!$J108&amp;" "&amp;"سنوات و"&amp;""&amp;'تسجيل اسماء الطلبة الجدد'!$I108&amp;" "&amp;"شهور و"&amp;" "&amp;'تسجيل اسماء الطلبة الجدد'!$H108&amp;"يوم  ")</f>
        <v/>
      </c>
      <c r="L108" s="44" t="str">
        <f>IF('تسجيل اسماء الطلبة الجدد'!$J108="","",IF('تسجيل اسماء الطلبة الجدد'!$J108=4,"مقبول",IF('تسجيل اسماء الطلبة الجدد'!$I$8:$I$407&gt;=5,"مقبول",IF('تسجيل اسماء الطلبة الجدد'!$H$8:$H$407=9,"مقبول",IF('تسجيل اسماء الطلبة الجدد'!$J108=4,"مقبول",IF('تسجيل اسماء الطلبة الجدد'!$I$8:$I$407&gt;=0,"مقبول",IF('تسجيل اسماء الطلبة الجدد'!$H$8:$H$407=0,"مقبول","مرفوض")))))))</f>
        <v/>
      </c>
    </row>
    <row r="109" spans="1:12" ht="20.100000000000001" customHeight="1" x14ac:dyDescent="0.25">
      <c r="A109" s="25">
        <v>102</v>
      </c>
      <c r="B109" s="26"/>
      <c r="C109" s="31"/>
      <c r="D109" s="27" t="str">
        <f t="shared" si="4"/>
        <v/>
      </c>
      <c r="E109" s="28"/>
      <c r="F109" s="29" t="str">
        <f t="shared" si="5"/>
        <v/>
      </c>
      <c r="G109" s="30" t="str">
        <f>IFERROR(VLOOKUP(MID(C109,8,2)*1,Sheet2!$A$1:$B$28,2,FALSE),"")</f>
        <v/>
      </c>
      <c r="H109" s="41" t="str">
        <f>IFERROR(DATEDIF('تسجيل اسماء الطلبة الجدد'!$F109,$O$2,"MD"),"")</f>
        <v/>
      </c>
      <c r="I109" s="41" t="str">
        <f>IFERROR(DATEDIF('تسجيل اسماء الطلبة الجدد'!$F$8:$F$43,$O$2,"YM"),"")</f>
        <v/>
      </c>
      <c r="J109" s="41" t="str">
        <f>IFERROR(DATEDIF('تسجيل اسماء الطلبة الجدد'!$F$8:$F$43,$O$2,"Y"),"")</f>
        <v/>
      </c>
      <c r="K109" s="24" t="str">
        <f>IF('تسجيل اسماء الطلبة الجدد'!$C109="","",'تسجيل اسماء الطلبة الجدد'!$J109&amp;" "&amp;"سنوات و"&amp;""&amp;'تسجيل اسماء الطلبة الجدد'!$I109&amp;" "&amp;"شهور و"&amp;" "&amp;'تسجيل اسماء الطلبة الجدد'!$H109&amp;"يوم  ")</f>
        <v/>
      </c>
      <c r="L109" s="44" t="str">
        <f>IF('تسجيل اسماء الطلبة الجدد'!$J109="","",IF('تسجيل اسماء الطلبة الجدد'!$J109=4,"مقبول",IF('تسجيل اسماء الطلبة الجدد'!$I$8:$I$407&gt;=5,"مقبول",IF('تسجيل اسماء الطلبة الجدد'!$H$8:$H$407=9,"مقبول",IF('تسجيل اسماء الطلبة الجدد'!$J109=4,"مقبول",IF('تسجيل اسماء الطلبة الجدد'!$I$8:$I$407&gt;=0,"مقبول",IF('تسجيل اسماء الطلبة الجدد'!$H$8:$H$407=0,"مقبول","مرفوض")))))))</f>
        <v/>
      </c>
    </row>
    <row r="110" spans="1:12" ht="20.100000000000001" customHeight="1" x14ac:dyDescent="0.25">
      <c r="A110" s="25">
        <v>103</v>
      </c>
      <c r="B110" s="26"/>
      <c r="C110" s="31"/>
      <c r="D110" s="27" t="str">
        <f t="shared" si="4"/>
        <v/>
      </c>
      <c r="E110" s="28"/>
      <c r="F110" s="29" t="str">
        <f t="shared" si="5"/>
        <v/>
      </c>
      <c r="G110" s="30" t="str">
        <f>IFERROR(VLOOKUP(MID(C110,8,2)*1,Sheet2!$A$1:$B$28,2,FALSE),"")</f>
        <v/>
      </c>
      <c r="H110" s="41" t="str">
        <f>IFERROR(DATEDIF('تسجيل اسماء الطلبة الجدد'!$F110,$O$2,"MD"),"")</f>
        <v/>
      </c>
      <c r="I110" s="41" t="str">
        <f>IFERROR(DATEDIF('تسجيل اسماء الطلبة الجدد'!$F$8:$F$43,$O$2,"YM"),"")</f>
        <v/>
      </c>
      <c r="J110" s="41" t="str">
        <f>IFERROR(DATEDIF('تسجيل اسماء الطلبة الجدد'!$F$8:$F$43,$O$2,"Y"),"")</f>
        <v/>
      </c>
      <c r="K110" s="24" t="str">
        <f>IF('تسجيل اسماء الطلبة الجدد'!$C110="","",'تسجيل اسماء الطلبة الجدد'!$J110&amp;" "&amp;"سنوات و"&amp;""&amp;'تسجيل اسماء الطلبة الجدد'!$I110&amp;" "&amp;"شهور و"&amp;" "&amp;'تسجيل اسماء الطلبة الجدد'!$H110&amp;"يوم  ")</f>
        <v/>
      </c>
      <c r="L110" s="44" t="str">
        <f>IF('تسجيل اسماء الطلبة الجدد'!$J110="","",IF('تسجيل اسماء الطلبة الجدد'!$J110=4,"مقبول",IF('تسجيل اسماء الطلبة الجدد'!$I$8:$I$407&gt;=5,"مقبول",IF('تسجيل اسماء الطلبة الجدد'!$H$8:$H$407=9,"مقبول",IF('تسجيل اسماء الطلبة الجدد'!$J110=4,"مقبول",IF('تسجيل اسماء الطلبة الجدد'!$I$8:$I$407&gt;=0,"مقبول",IF('تسجيل اسماء الطلبة الجدد'!$H$8:$H$407=0,"مقبول","مرفوض")))))))</f>
        <v/>
      </c>
    </row>
    <row r="111" spans="1:12" ht="20.100000000000001" customHeight="1" x14ac:dyDescent="0.25">
      <c r="A111" s="25">
        <v>104</v>
      </c>
      <c r="B111" s="26"/>
      <c r="C111" s="31"/>
      <c r="D111" s="27" t="str">
        <f t="shared" si="4"/>
        <v/>
      </c>
      <c r="E111" s="28"/>
      <c r="F111" s="29" t="str">
        <f t="shared" si="5"/>
        <v/>
      </c>
      <c r="G111" s="30" t="str">
        <f>IFERROR(VLOOKUP(MID(C111,8,2)*1,Sheet2!$A$1:$B$28,2,FALSE),"")</f>
        <v/>
      </c>
      <c r="H111" s="41" t="str">
        <f>IFERROR(DATEDIF('تسجيل اسماء الطلبة الجدد'!$F111,$O$2,"MD"),"")</f>
        <v/>
      </c>
      <c r="I111" s="41" t="str">
        <f>IFERROR(DATEDIF('تسجيل اسماء الطلبة الجدد'!$F$8:$F$43,$O$2,"YM"),"")</f>
        <v/>
      </c>
      <c r="J111" s="41" t="str">
        <f>IFERROR(DATEDIF('تسجيل اسماء الطلبة الجدد'!$F$8:$F$43,$O$2,"Y"),"")</f>
        <v/>
      </c>
      <c r="K111" s="24" t="str">
        <f>IF('تسجيل اسماء الطلبة الجدد'!$C111="","",'تسجيل اسماء الطلبة الجدد'!$J111&amp;" "&amp;"سنوات و"&amp;""&amp;'تسجيل اسماء الطلبة الجدد'!$I111&amp;" "&amp;"شهور و"&amp;" "&amp;'تسجيل اسماء الطلبة الجدد'!$H111&amp;"يوم  ")</f>
        <v/>
      </c>
      <c r="L111" s="44" t="str">
        <f>IF('تسجيل اسماء الطلبة الجدد'!$J111="","",IF('تسجيل اسماء الطلبة الجدد'!$J111=4,"مقبول",IF('تسجيل اسماء الطلبة الجدد'!$I$8:$I$407&gt;=5,"مقبول",IF('تسجيل اسماء الطلبة الجدد'!$H$8:$H$407=9,"مقبول",IF('تسجيل اسماء الطلبة الجدد'!$J111=4,"مقبول",IF('تسجيل اسماء الطلبة الجدد'!$I$8:$I$407&gt;=0,"مقبول",IF('تسجيل اسماء الطلبة الجدد'!$H$8:$H$407=0,"مقبول","مرفوض")))))))</f>
        <v/>
      </c>
    </row>
    <row r="112" spans="1:12" ht="20.100000000000001" customHeight="1" x14ac:dyDescent="0.25">
      <c r="A112" s="25">
        <v>105</v>
      </c>
      <c r="B112" s="26"/>
      <c r="C112" s="31"/>
      <c r="D112" s="27" t="str">
        <f t="shared" si="4"/>
        <v/>
      </c>
      <c r="E112" s="28"/>
      <c r="F112" s="29" t="str">
        <f t="shared" si="5"/>
        <v/>
      </c>
      <c r="G112" s="30" t="str">
        <f>IFERROR(VLOOKUP(MID(C112,8,2)*1,Sheet2!$A$1:$B$28,2,FALSE),"")</f>
        <v/>
      </c>
      <c r="H112" s="41" t="str">
        <f>IFERROR(DATEDIF('تسجيل اسماء الطلبة الجدد'!$F112,$O$2,"MD"),"")</f>
        <v/>
      </c>
      <c r="I112" s="41" t="str">
        <f>IFERROR(DATEDIF('تسجيل اسماء الطلبة الجدد'!$F$8:$F$43,$O$2,"YM"),"")</f>
        <v/>
      </c>
      <c r="J112" s="41" t="str">
        <f>IFERROR(DATEDIF('تسجيل اسماء الطلبة الجدد'!$F$8:$F$43,$O$2,"Y"),"")</f>
        <v/>
      </c>
      <c r="K112" s="24" t="str">
        <f>IF('تسجيل اسماء الطلبة الجدد'!$C112="","",'تسجيل اسماء الطلبة الجدد'!$J112&amp;" "&amp;"سنوات و"&amp;""&amp;'تسجيل اسماء الطلبة الجدد'!$I112&amp;" "&amp;"شهور و"&amp;" "&amp;'تسجيل اسماء الطلبة الجدد'!$H112&amp;"يوم  ")</f>
        <v/>
      </c>
      <c r="L112" s="44" t="str">
        <f>IF('تسجيل اسماء الطلبة الجدد'!$J112="","",IF('تسجيل اسماء الطلبة الجدد'!$J112=4,"مقبول",IF('تسجيل اسماء الطلبة الجدد'!$I$8:$I$407&gt;=5,"مقبول",IF('تسجيل اسماء الطلبة الجدد'!$H$8:$H$407=9,"مقبول",IF('تسجيل اسماء الطلبة الجدد'!$J112=4,"مقبول",IF('تسجيل اسماء الطلبة الجدد'!$I$8:$I$407&gt;=0,"مقبول",IF('تسجيل اسماء الطلبة الجدد'!$H$8:$H$407=0,"مقبول","مرفوض")))))))</f>
        <v/>
      </c>
    </row>
    <row r="113" spans="1:12" ht="20.100000000000001" customHeight="1" x14ac:dyDescent="0.25">
      <c r="A113" s="25">
        <v>106</v>
      </c>
      <c r="B113" s="26"/>
      <c r="C113" s="31"/>
      <c r="D113" s="27" t="str">
        <f t="shared" si="4"/>
        <v/>
      </c>
      <c r="E113" s="28"/>
      <c r="F113" s="29" t="str">
        <f t="shared" si="5"/>
        <v/>
      </c>
      <c r="G113" s="30" t="str">
        <f>IFERROR(VLOOKUP(MID(C113,8,2)*1,Sheet2!$A$1:$B$28,2,FALSE),"")</f>
        <v/>
      </c>
      <c r="H113" s="41" t="str">
        <f>IFERROR(DATEDIF('تسجيل اسماء الطلبة الجدد'!$F113,$O$2,"MD"),"")</f>
        <v/>
      </c>
      <c r="I113" s="41" t="str">
        <f>IFERROR(DATEDIF('تسجيل اسماء الطلبة الجدد'!$F$8:$F$43,$O$2,"YM"),"")</f>
        <v/>
      </c>
      <c r="J113" s="41" t="str">
        <f>IFERROR(DATEDIF('تسجيل اسماء الطلبة الجدد'!$F$8:$F$43,$O$2,"Y"),"")</f>
        <v/>
      </c>
      <c r="K113" s="24" t="str">
        <f>IF('تسجيل اسماء الطلبة الجدد'!$C113="","",'تسجيل اسماء الطلبة الجدد'!$J113&amp;" "&amp;"سنوات و"&amp;""&amp;'تسجيل اسماء الطلبة الجدد'!$I113&amp;" "&amp;"شهور و"&amp;" "&amp;'تسجيل اسماء الطلبة الجدد'!$H113&amp;"يوم  ")</f>
        <v/>
      </c>
      <c r="L113" s="44" t="str">
        <f>IF('تسجيل اسماء الطلبة الجدد'!$J113="","",IF('تسجيل اسماء الطلبة الجدد'!$J113=4,"مقبول",IF('تسجيل اسماء الطلبة الجدد'!$I$8:$I$407&gt;=5,"مقبول",IF('تسجيل اسماء الطلبة الجدد'!$H$8:$H$407=9,"مقبول",IF('تسجيل اسماء الطلبة الجدد'!$J113=4,"مقبول",IF('تسجيل اسماء الطلبة الجدد'!$I$8:$I$407&gt;=0,"مقبول",IF('تسجيل اسماء الطلبة الجدد'!$H$8:$H$407=0,"مقبول","مرفوض")))))))</f>
        <v/>
      </c>
    </row>
    <row r="114" spans="1:12" ht="20.100000000000001" customHeight="1" x14ac:dyDescent="0.25">
      <c r="A114" s="25">
        <v>107</v>
      </c>
      <c r="B114" s="26"/>
      <c r="C114" s="31"/>
      <c r="D114" s="27" t="str">
        <f t="shared" si="4"/>
        <v/>
      </c>
      <c r="E114" s="28"/>
      <c r="F114" s="29" t="str">
        <f t="shared" si="5"/>
        <v/>
      </c>
      <c r="G114" s="30" t="str">
        <f>IFERROR(VLOOKUP(MID(C114,8,2)*1,Sheet2!$A$1:$B$28,2,FALSE),"")</f>
        <v/>
      </c>
      <c r="H114" s="41" t="str">
        <f>IFERROR(DATEDIF('تسجيل اسماء الطلبة الجدد'!$F114,$O$2,"MD"),"")</f>
        <v/>
      </c>
      <c r="I114" s="41" t="str">
        <f>IFERROR(DATEDIF('تسجيل اسماء الطلبة الجدد'!$F$8:$F$43,$O$2,"YM"),"")</f>
        <v/>
      </c>
      <c r="J114" s="41" t="str">
        <f>IFERROR(DATEDIF('تسجيل اسماء الطلبة الجدد'!$F$8:$F$43,$O$2,"Y"),"")</f>
        <v/>
      </c>
      <c r="K114" s="24" t="str">
        <f>IF('تسجيل اسماء الطلبة الجدد'!$C114="","",'تسجيل اسماء الطلبة الجدد'!$J114&amp;" "&amp;"سنوات و"&amp;""&amp;'تسجيل اسماء الطلبة الجدد'!$I114&amp;" "&amp;"شهور و"&amp;" "&amp;'تسجيل اسماء الطلبة الجدد'!$H114&amp;"يوم  ")</f>
        <v/>
      </c>
      <c r="L114" s="44" t="str">
        <f>IF('تسجيل اسماء الطلبة الجدد'!$J114="","",IF('تسجيل اسماء الطلبة الجدد'!$J114=4,"مقبول",IF('تسجيل اسماء الطلبة الجدد'!$I$8:$I$407&gt;=5,"مقبول",IF('تسجيل اسماء الطلبة الجدد'!$H$8:$H$407=9,"مقبول",IF('تسجيل اسماء الطلبة الجدد'!$J114=4,"مقبول",IF('تسجيل اسماء الطلبة الجدد'!$I$8:$I$407&gt;=0,"مقبول",IF('تسجيل اسماء الطلبة الجدد'!$H$8:$H$407=0,"مقبول","مرفوض")))))))</f>
        <v/>
      </c>
    </row>
    <row r="115" spans="1:12" ht="20.100000000000001" customHeight="1" x14ac:dyDescent="0.25">
      <c r="A115" s="25">
        <v>108</v>
      </c>
      <c r="B115" s="26"/>
      <c r="C115" s="31"/>
      <c r="D115" s="27" t="str">
        <f t="shared" si="4"/>
        <v/>
      </c>
      <c r="E115" s="28"/>
      <c r="F115" s="29" t="str">
        <f t="shared" si="5"/>
        <v/>
      </c>
      <c r="G115" s="30" t="str">
        <f>IFERROR(VLOOKUP(MID(C115,8,2)*1,Sheet2!$A$1:$B$28,2,FALSE),"")</f>
        <v/>
      </c>
      <c r="H115" s="41" t="str">
        <f>IFERROR(DATEDIF('تسجيل اسماء الطلبة الجدد'!$F115,$O$2,"MD"),"")</f>
        <v/>
      </c>
      <c r="I115" s="41" t="str">
        <f>IFERROR(DATEDIF('تسجيل اسماء الطلبة الجدد'!$F$8:$F$43,$O$2,"YM"),"")</f>
        <v/>
      </c>
      <c r="J115" s="41" t="str">
        <f>IFERROR(DATEDIF('تسجيل اسماء الطلبة الجدد'!$F$8:$F$43,$O$2,"Y"),"")</f>
        <v/>
      </c>
      <c r="K115" s="24" t="str">
        <f>IF('تسجيل اسماء الطلبة الجدد'!$C115="","",'تسجيل اسماء الطلبة الجدد'!$J115&amp;" "&amp;"سنوات و"&amp;""&amp;'تسجيل اسماء الطلبة الجدد'!$I115&amp;" "&amp;"شهور و"&amp;" "&amp;'تسجيل اسماء الطلبة الجدد'!$H115&amp;"يوم  ")</f>
        <v/>
      </c>
      <c r="L115" s="44" t="str">
        <f>IF('تسجيل اسماء الطلبة الجدد'!$J115="","",IF('تسجيل اسماء الطلبة الجدد'!$J115=4,"مقبول",IF('تسجيل اسماء الطلبة الجدد'!$I$8:$I$407&gt;=5,"مقبول",IF('تسجيل اسماء الطلبة الجدد'!$H$8:$H$407=9,"مقبول",IF('تسجيل اسماء الطلبة الجدد'!$J115=4,"مقبول",IF('تسجيل اسماء الطلبة الجدد'!$I$8:$I$407&gt;=0,"مقبول",IF('تسجيل اسماء الطلبة الجدد'!$H$8:$H$407=0,"مقبول","مرفوض")))))))</f>
        <v/>
      </c>
    </row>
    <row r="116" spans="1:12" ht="20.100000000000001" customHeight="1" x14ac:dyDescent="0.25">
      <c r="A116" s="25">
        <v>109</v>
      </c>
      <c r="B116" s="26"/>
      <c r="C116" s="31"/>
      <c r="D116" s="27" t="str">
        <f t="shared" si="4"/>
        <v/>
      </c>
      <c r="E116" s="28"/>
      <c r="F116" s="29" t="str">
        <f t="shared" si="5"/>
        <v/>
      </c>
      <c r="G116" s="30" t="str">
        <f>IFERROR(VLOOKUP(MID(C116,8,2)*1,Sheet2!$A$1:$B$28,2,FALSE),"")</f>
        <v/>
      </c>
      <c r="H116" s="41" t="str">
        <f>IFERROR(DATEDIF('تسجيل اسماء الطلبة الجدد'!$F116,$O$2,"MD"),"")</f>
        <v/>
      </c>
      <c r="I116" s="41" t="str">
        <f>IFERROR(DATEDIF('تسجيل اسماء الطلبة الجدد'!$F$8:$F$43,$O$2,"YM"),"")</f>
        <v/>
      </c>
      <c r="J116" s="41" t="str">
        <f>IFERROR(DATEDIF('تسجيل اسماء الطلبة الجدد'!$F$8:$F$43,$O$2,"Y"),"")</f>
        <v/>
      </c>
      <c r="K116" s="24" t="str">
        <f>IF('تسجيل اسماء الطلبة الجدد'!$C116="","",'تسجيل اسماء الطلبة الجدد'!$J116&amp;" "&amp;"سنوات و"&amp;""&amp;'تسجيل اسماء الطلبة الجدد'!$I116&amp;" "&amp;"شهور و"&amp;" "&amp;'تسجيل اسماء الطلبة الجدد'!$H116&amp;"يوم  ")</f>
        <v/>
      </c>
      <c r="L116" s="44" t="str">
        <f>IF('تسجيل اسماء الطلبة الجدد'!$J116="","",IF('تسجيل اسماء الطلبة الجدد'!$J116=4,"مقبول",IF('تسجيل اسماء الطلبة الجدد'!$I$8:$I$407&gt;=5,"مقبول",IF('تسجيل اسماء الطلبة الجدد'!$H$8:$H$407=9,"مقبول",IF('تسجيل اسماء الطلبة الجدد'!$J116=4,"مقبول",IF('تسجيل اسماء الطلبة الجدد'!$I$8:$I$407&gt;=0,"مقبول",IF('تسجيل اسماء الطلبة الجدد'!$H$8:$H$407=0,"مقبول","مرفوض")))))))</f>
        <v/>
      </c>
    </row>
    <row r="117" spans="1:12" ht="20.100000000000001" customHeight="1" x14ac:dyDescent="0.25">
      <c r="A117" s="25">
        <v>110</v>
      </c>
      <c r="B117" s="26"/>
      <c r="C117" s="31"/>
      <c r="D117" s="27" t="str">
        <f t="shared" si="4"/>
        <v/>
      </c>
      <c r="E117" s="28"/>
      <c r="F117" s="29" t="str">
        <f t="shared" si="5"/>
        <v/>
      </c>
      <c r="G117" s="30" t="str">
        <f>IFERROR(VLOOKUP(MID(C117,8,2)*1,Sheet2!$A$1:$B$28,2,FALSE),"")</f>
        <v/>
      </c>
      <c r="H117" s="41" t="str">
        <f>IFERROR(DATEDIF('تسجيل اسماء الطلبة الجدد'!$F117,$O$2,"MD"),"")</f>
        <v/>
      </c>
      <c r="I117" s="41" t="str">
        <f>IFERROR(DATEDIF('تسجيل اسماء الطلبة الجدد'!$F$8:$F$43,$O$2,"YM"),"")</f>
        <v/>
      </c>
      <c r="J117" s="41" t="str">
        <f>IFERROR(DATEDIF('تسجيل اسماء الطلبة الجدد'!$F$8:$F$43,$O$2,"Y"),"")</f>
        <v/>
      </c>
      <c r="K117" s="24" t="str">
        <f>IF('تسجيل اسماء الطلبة الجدد'!$C117="","",'تسجيل اسماء الطلبة الجدد'!$J117&amp;" "&amp;"سنوات و"&amp;""&amp;'تسجيل اسماء الطلبة الجدد'!$I117&amp;" "&amp;"شهور و"&amp;" "&amp;'تسجيل اسماء الطلبة الجدد'!$H117&amp;"يوم  ")</f>
        <v/>
      </c>
      <c r="L117" s="44" t="str">
        <f>IF('تسجيل اسماء الطلبة الجدد'!$J117="","",IF('تسجيل اسماء الطلبة الجدد'!$J117=4,"مقبول",IF('تسجيل اسماء الطلبة الجدد'!$I$8:$I$407&gt;=5,"مقبول",IF('تسجيل اسماء الطلبة الجدد'!$H$8:$H$407=9,"مقبول",IF('تسجيل اسماء الطلبة الجدد'!$J117=4,"مقبول",IF('تسجيل اسماء الطلبة الجدد'!$I$8:$I$407&gt;=0,"مقبول",IF('تسجيل اسماء الطلبة الجدد'!$H$8:$H$407=0,"مقبول","مرفوض")))))))</f>
        <v/>
      </c>
    </row>
    <row r="118" spans="1:12" ht="20.100000000000001" customHeight="1" x14ac:dyDescent="0.25">
      <c r="A118" s="25">
        <v>111</v>
      </c>
      <c r="B118" s="26"/>
      <c r="C118" s="31"/>
      <c r="D118" s="27" t="str">
        <f t="shared" si="4"/>
        <v/>
      </c>
      <c r="E118" s="28"/>
      <c r="F118" s="29" t="str">
        <f t="shared" si="5"/>
        <v/>
      </c>
      <c r="G118" s="30" t="str">
        <f>IFERROR(VLOOKUP(MID(C118,8,2)*1,Sheet2!$A$1:$B$28,2,FALSE),"")</f>
        <v/>
      </c>
      <c r="H118" s="41" t="str">
        <f>IFERROR(DATEDIF('تسجيل اسماء الطلبة الجدد'!$F118,$O$2,"MD"),"")</f>
        <v/>
      </c>
      <c r="I118" s="41" t="str">
        <f>IFERROR(DATEDIF('تسجيل اسماء الطلبة الجدد'!$F$8:$F$43,$O$2,"YM"),"")</f>
        <v/>
      </c>
      <c r="J118" s="41" t="str">
        <f>IFERROR(DATEDIF('تسجيل اسماء الطلبة الجدد'!$F$8:$F$43,$O$2,"Y"),"")</f>
        <v/>
      </c>
      <c r="K118" s="24" t="str">
        <f>IF('تسجيل اسماء الطلبة الجدد'!$C118="","",'تسجيل اسماء الطلبة الجدد'!$J118&amp;" "&amp;"سنوات و"&amp;""&amp;'تسجيل اسماء الطلبة الجدد'!$I118&amp;" "&amp;"شهور و"&amp;" "&amp;'تسجيل اسماء الطلبة الجدد'!$H118&amp;"يوم  ")</f>
        <v/>
      </c>
      <c r="L118" s="44" t="str">
        <f>IF('تسجيل اسماء الطلبة الجدد'!$J118="","",IF('تسجيل اسماء الطلبة الجدد'!$J118=4,"مقبول",IF('تسجيل اسماء الطلبة الجدد'!$I$8:$I$407&gt;=5,"مقبول",IF('تسجيل اسماء الطلبة الجدد'!$H$8:$H$407=9,"مقبول",IF('تسجيل اسماء الطلبة الجدد'!$J118=4,"مقبول",IF('تسجيل اسماء الطلبة الجدد'!$I$8:$I$407&gt;=0,"مقبول",IF('تسجيل اسماء الطلبة الجدد'!$H$8:$H$407=0,"مقبول","مرفوض")))))))</f>
        <v/>
      </c>
    </row>
    <row r="119" spans="1:12" ht="20.100000000000001" customHeight="1" x14ac:dyDescent="0.25">
      <c r="A119" s="25">
        <v>112</v>
      </c>
      <c r="B119" s="26"/>
      <c r="C119" s="31"/>
      <c r="D119" s="27" t="str">
        <f t="shared" si="4"/>
        <v/>
      </c>
      <c r="E119" s="28"/>
      <c r="F119" s="29" t="str">
        <f t="shared" si="5"/>
        <v/>
      </c>
      <c r="G119" s="30" t="str">
        <f>IFERROR(VLOOKUP(MID(C119,8,2)*1,Sheet2!$A$1:$B$28,2,FALSE),"")</f>
        <v/>
      </c>
      <c r="H119" s="41" t="str">
        <f>IFERROR(DATEDIF('تسجيل اسماء الطلبة الجدد'!$F119,$O$2,"MD"),"")</f>
        <v/>
      </c>
      <c r="I119" s="41" t="str">
        <f>IFERROR(DATEDIF('تسجيل اسماء الطلبة الجدد'!$F$8:$F$43,$O$2,"YM"),"")</f>
        <v/>
      </c>
      <c r="J119" s="41" t="str">
        <f>IFERROR(DATEDIF('تسجيل اسماء الطلبة الجدد'!$F$8:$F$43,$O$2,"Y"),"")</f>
        <v/>
      </c>
      <c r="K119" s="24" t="str">
        <f>IF('تسجيل اسماء الطلبة الجدد'!$C119="","",'تسجيل اسماء الطلبة الجدد'!$J119&amp;" "&amp;"سنوات و"&amp;""&amp;'تسجيل اسماء الطلبة الجدد'!$I119&amp;" "&amp;"شهور و"&amp;" "&amp;'تسجيل اسماء الطلبة الجدد'!$H119&amp;"يوم  ")</f>
        <v/>
      </c>
      <c r="L119" s="44" t="str">
        <f>IF('تسجيل اسماء الطلبة الجدد'!$J119="","",IF('تسجيل اسماء الطلبة الجدد'!$J119=4,"مقبول",IF('تسجيل اسماء الطلبة الجدد'!$I$8:$I$407&gt;=5,"مقبول",IF('تسجيل اسماء الطلبة الجدد'!$H$8:$H$407=9,"مقبول",IF('تسجيل اسماء الطلبة الجدد'!$J119=4,"مقبول",IF('تسجيل اسماء الطلبة الجدد'!$I$8:$I$407&gt;=0,"مقبول",IF('تسجيل اسماء الطلبة الجدد'!$H$8:$H$407=0,"مقبول","مرفوض")))))))</f>
        <v/>
      </c>
    </row>
    <row r="120" spans="1:12" ht="20.100000000000001" customHeight="1" x14ac:dyDescent="0.25">
      <c r="A120" s="25">
        <v>113</v>
      </c>
      <c r="B120" s="26"/>
      <c r="C120" s="31"/>
      <c r="D120" s="27" t="str">
        <f t="shared" si="4"/>
        <v/>
      </c>
      <c r="E120" s="28"/>
      <c r="F120" s="29" t="str">
        <f t="shared" si="5"/>
        <v/>
      </c>
      <c r="G120" s="30" t="str">
        <f>IFERROR(VLOOKUP(MID(C120,8,2)*1,Sheet2!$A$1:$B$28,2,FALSE),"")</f>
        <v/>
      </c>
      <c r="H120" s="41" t="str">
        <f>IFERROR(DATEDIF('تسجيل اسماء الطلبة الجدد'!$F120,$O$2,"MD"),"")</f>
        <v/>
      </c>
      <c r="I120" s="41" t="str">
        <f>IFERROR(DATEDIF('تسجيل اسماء الطلبة الجدد'!$F$8:$F$43,$O$2,"YM"),"")</f>
        <v/>
      </c>
      <c r="J120" s="41" t="str">
        <f>IFERROR(DATEDIF('تسجيل اسماء الطلبة الجدد'!$F$8:$F$43,$O$2,"Y"),"")</f>
        <v/>
      </c>
      <c r="K120" s="24" t="str">
        <f>IF('تسجيل اسماء الطلبة الجدد'!$C120="","",'تسجيل اسماء الطلبة الجدد'!$J120&amp;" "&amp;"سنوات و"&amp;""&amp;'تسجيل اسماء الطلبة الجدد'!$I120&amp;" "&amp;"شهور و"&amp;" "&amp;'تسجيل اسماء الطلبة الجدد'!$H120&amp;"يوم  ")</f>
        <v/>
      </c>
      <c r="L120" s="44" t="str">
        <f>IF('تسجيل اسماء الطلبة الجدد'!$J120="","",IF('تسجيل اسماء الطلبة الجدد'!$J120=4,"مقبول",IF('تسجيل اسماء الطلبة الجدد'!$I$8:$I$407&gt;=5,"مقبول",IF('تسجيل اسماء الطلبة الجدد'!$H$8:$H$407=9,"مقبول",IF('تسجيل اسماء الطلبة الجدد'!$J120=4,"مقبول",IF('تسجيل اسماء الطلبة الجدد'!$I$8:$I$407&gt;=0,"مقبول",IF('تسجيل اسماء الطلبة الجدد'!$H$8:$H$407=0,"مقبول","مرفوض")))))))</f>
        <v/>
      </c>
    </row>
    <row r="121" spans="1:12" ht="20.100000000000001" customHeight="1" x14ac:dyDescent="0.25">
      <c r="A121" s="25">
        <v>114</v>
      </c>
      <c r="B121" s="26"/>
      <c r="C121" s="31"/>
      <c r="D121" s="27" t="str">
        <f t="shared" si="4"/>
        <v/>
      </c>
      <c r="E121" s="28"/>
      <c r="F121" s="29" t="str">
        <f t="shared" si="5"/>
        <v/>
      </c>
      <c r="G121" s="30" t="str">
        <f>IFERROR(VLOOKUP(MID(C121,8,2)*1,Sheet2!$A$1:$B$28,2,FALSE),"")</f>
        <v/>
      </c>
      <c r="H121" s="41" t="str">
        <f>IFERROR(DATEDIF('تسجيل اسماء الطلبة الجدد'!$F121,$O$2,"MD"),"")</f>
        <v/>
      </c>
      <c r="I121" s="41" t="str">
        <f>IFERROR(DATEDIF('تسجيل اسماء الطلبة الجدد'!$F$8:$F$43,$O$2,"YM"),"")</f>
        <v/>
      </c>
      <c r="J121" s="41" t="str">
        <f>IFERROR(DATEDIF('تسجيل اسماء الطلبة الجدد'!$F$8:$F$43,$O$2,"Y"),"")</f>
        <v/>
      </c>
      <c r="K121" s="24" t="str">
        <f>IF('تسجيل اسماء الطلبة الجدد'!$C121="","",'تسجيل اسماء الطلبة الجدد'!$J121&amp;" "&amp;"سنوات و"&amp;""&amp;'تسجيل اسماء الطلبة الجدد'!$I121&amp;" "&amp;"شهور و"&amp;" "&amp;'تسجيل اسماء الطلبة الجدد'!$H121&amp;"يوم  ")</f>
        <v/>
      </c>
      <c r="L121" s="44" t="str">
        <f>IF('تسجيل اسماء الطلبة الجدد'!$J121="","",IF('تسجيل اسماء الطلبة الجدد'!$J121=4,"مقبول",IF('تسجيل اسماء الطلبة الجدد'!$I$8:$I$407&gt;=5,"مقبول",IF('تسجيل اسماء الطلبة الجدد'!$H$8:$H$407=9,"مقبول",IF('تسجيل اسماء الطلبة الجدد'!$J121=4,"مقبول",IF('تسجيل اسماء الطلبة الجدد'!$I$8:$I$407&gt;=0,"مقبول",IF('تسجيل اسماء الطلبة الجدد'!$H$8:$H$407=0,"مقبول","مرفوض")))))))</f>
        <v/>
      </c>
    </row>
    <row r="122" spans="1:12" ht="20.100000000000001" customHeight="1" x14ac:dyDescent="0.25">
      <c r="A122" s="25">
        <v>115</v>
      </c>
      <c r="B122" s="26"/>
      <c r="C122" s="31"/>
      <c r="D122" s="27" t="str">
        <f t="shared" si="4"/>
        <v/>
      </c>
      <c r="E122" s="28"/>
      <c r="F122" s="29" t="str">
        <f t="shared" si="5"/>
        <v/>
      </c>
      <c r="G122" s="30" t="str">
        <f>IFERROR(VLOOKUP(MID(C122,8,2)*1,Sheet2!$A$1:$B$28,2,FALSE),"")</f>
        <v/>
      </c>
      <c r="H122" s="41" t="str">
        <f>IFERROR(DATEDIF('تسجيل اسماء الطلبة الجدد'!$F122,$O$2,"MD"),"")</f>
        <v/>
      </c>
      <c r="I122" s="41" t="str">
        <f>IFERROR(DATEDIF('تسجيل اسماء الطلبة الجدد'!$F$8:$F$43,$O$2,"YM"),"")</f>
        <v/>
      </c>
      <c r="J122" s="41" t="str">
        <f>IFERROR(DATEDIF('تسجيل اسماء الطلبة الجدد'!$F$8:$F$43,$O$2,"Y"),"")</f>
        <v/>
      </c>
      <c r="K122" s="24" t="str">
        <f>IF('تسجيل اسماء الطلبة الجدد'!$C122="","",'تسجيل اسماء الطلبة الجدد'!$J122&amp;" "&amp;"سنوات و"&amp;""&amp;'تسجيل اسماء الطلبة الجدد'!$I122&amp;" "&amp;"شهور و"&amp;" "&amp;'تسجيل اسماء الطلبة الجدد'!$H122&amp;"يوم  ")</f>
        <v/>
      </c>
      <c r="L122" s="44" t="str">
        <f>IF('تسجيل اسماء الطلبة الجدد'!$J122="","",IF('تسجيل اسماء الطلبة الجدد'!$J122=4,"مقبول",IF('تسجيل اسماء الطلبة الجدد'!$I$8:$I$407&gt;=5,"مقبول",IF('تسجيل اسماء الطلبة الجدد'!$H$8:$H$407=9,"مقبول",IF('تسجيل اسماء الطلبة الجدد'!$J122=4,"مقبول",IF('تسجيل اسماء الطلبة الجدد'!$I$8:$I$407&gt;=0,"مقبول",IF('تسجيل اسماء الطلبة الجدد'!$H$8:$H$407=0,"مقبول","مرفوض")))))))</f>
        <v/>
      </c>
    </row>
    <row r="123" spans="1:12" ht="20.100000000000001" customHeight="1" x14ac:dyDescent="0.25">
      <c r="A123" s="25">
        <v>116</v>
      </c>
      <c r="B123" s="26"/>
      <c r="C123" s="31"/>
      <c r="D123" s="27" t="str">
        <f t="shared" si="4"/>
        <v/>
      </c>
      <c r="E123" s="28"/>
      <c r="F123" s="29" t="str">
        <f t="shared" si="5"/>
        <v/>
      </c>
      <c r="G123" s="30" t="str">
        <f>IFERROR(VLOOKUP(MID(C123,8,2)*1,Sheet2!$A$1:$B$28,2,FALSE),"")</f>
        <v/>
      </c>
      <c r="H123" s="41" t="str">
        <f>IFERROR(DATEDIF('تسجيل اسماء الطلبة الجدد'!$F123,$O$2,"MD"),"")</f>
        <v/>
      </c>
      <c r="I123" s="41" t="str">
        <f>IFERROR(DATEDIF('تسجيل اسماء الطلبة الجدد'!$F$8:$F$43,$O$2,"YM"),"")</f>
        <v/>
      </c>
      <c r="J123" s="41" t="str">
        <f>IFERROR(DATEDIF('تسجيل اسماء الطلبة الجدد'!$F$8:$F$43,$O$2,"Y"),"")</f>
        <v/>
      </c>
      <c r="K123" s="24" t="str">
        <f>IF('تسجيل اسماء الطلبة الجدد'!$C123="","",'تسجيل اسماء الطلبة الجدد'!$J123&amp;" "&amp;"سنوات و"&amp;""&amp;'تسجيل اسماء الطلبة الجدد'!$I123&amp;" "&amp;"شهور و"&amp;" "&amp;'تسجيل اسماء الطلبة الجدد'!$H123&amp;"يوم  ")</f>
        <v/>
      </c>
      <c r="L123" s="44" t="str">
        <f>IF('تسجيل اسماء الطلبة الجدد'!$J123="","",IF('تسجيل اسماء الطلبة الجدد'!$J123=4,"مقبول",IF('تسجيل اسماء الطلبة الجدد'!$I$8:$I$407&gt;=5,"مقبول",IF('تسجيل اسماء الطلبة الجدد'!$H$8:$H$407=9,"مقبول",IF('تسجيل اسماء الطلبة الجدد'!$J123=4,"مقبول",IF('تسجيل اسماء الطلبة الجدد'!$I$8:$I$407&gt;=0,"مقبول",IF('تسجيل اسماء الطلبة الجدد'!$H$8:$H$407=0,"مقبول","مرفوض")))))))</f>
        <v/>
      </c>
    </row>
    <row r="124" spans="1:12" ht="20.100000000000001" customHeight="1" x14ac:dyDescent="0.25">
      <c r="A124" s="25">
        <v>117</v>
      </c>
      <c r="B124" s="26"/>
      <c r="C124" s="31"/>
      <c r="D124" s="27" t="str">
        <f t="shared" si="4"/>
        <v/>
      </c>
      <c r="E124" s="28"/>
      <c r="F124" s="29" t="str">
        <f t="shared" si="5"/>
        <v/>
      </c>
      <c r="G124" s="30" t="str">
        <f>IFERROR(VLOOKUP(MID(C124,8,2)*1,Sheet2!$A$1:$B$28,2,FALSE),"")</f>
        <v/>
      </c>
      <c r="H124" s="41" t="str">
        <f>IFERROR(DATEDIF('تسجيل اسماء الطلبة الجدد'!$F124,$O$2,"MD"),"")</f>
        <v/>
      </c>
      <c r="I124" s="41" t="str">
        <f>IFERROR(DATEDIF('تسجيل اسماء الطلبة الجدد'!$F$8:$F$43,$O$2,"YM"),"")</f>
        <v/>
      </c>
      <c r="J124" s="41" t="str">
        <f>IFERROR(DATEDIF('تسجيل اسماء الطلبة الجدد'!$F$8:$F$43,$O$2,"Y"),"")</f>
        <v/>
      </c>
      <c r="K124" s="24" t="str">
        <f>IF('تسجيل اسماء الطلبة الجدد'!$C124="","",'تسجيل اسماء الطلبة الجدد'!$J124&amp;" "&amp;"سنوات و"&amp;""&amp;'تسجيل اسماء الطلبة الجدد'!$I124&amp;" "&amp;"شهور و"&amp;" "&amp;'تسجيل اسماء الطلبة الجدد'!$H124&amp;"يوم  ")</f>
        <v/>
      </c>
      <c r="L124" s="44" t="str">
        <f>IF('تسجيل اسماء الطلبة الجدد'!$J124="","",IF('تسجيل اسماء الطلبة الجدد'!$J124=4,"مقبول",IF('تسجيل اسماء الطلبة الجدد'!$I$8:$I$407&gt;=5,"مقبول",IF('تسجيل اسماء الطلبة الجدد'!$H$8:$H$407=9,"مقبول",IF('تسجيل اسماء الطلبة الجدد'!$J124=4,"مقبول",IF('تسجيل اسماء الطلبة الجدد'!$I$8:$I$407&gt;=0,"مقبول",IF('تسجيل اسماء الطلبة الجدد'!$H$8:$H$407=0,"مقبول","مرفوض")))))))</f>
        <v/>
      </c>
    </row>
    <row r="125" spans="1:12" ht="20.100000000000001" customHeight="1" x14ac:dyDescent="0.25">
      <c r="A125" s="25">
        <v>118</v>
      </c>
      <c r="B125" s="26"/>
      <c r="C125" s="31"/>
      <c r="D125" s="27" t="str">
        <f t="shared" si="4"/>
        <v/>
      </c>
      <c r="E125" s="28"/>
      <c r="F125" s="29" t="str">
        <f t="shared" si="5"/>
        <v/>
      </c>
      <c r="G125" s="30" t="str">
        <f>IFERROR(VLOOKUP(MID(C125,8,2)*1,Sheet2!$A$1:$B$28,2,FALSE),"")</f>
        <v/>
      </c>
      <c r="H125" s="41" t="str">
        <f>IFERROR(DATEDIF('تسجيل اسماء الطلبة الجدد'!$F125,$O$2,"MD"),"")</f>
        <v/>
      </c>
      <c r="I125" s="41" t="str">
        <f>IFERROR(DATEDIF('تسجيل اسماء الطلبة الجدد'!$F$8:$F$43,$O$2,"YM"),"")</f>
        <v/>
      </c>
      <c r="J125" s="41" t="str">
        <f>IFERROR(DATEDIF('تسجيل اسماء الطلبة الجدد'!$F$8:$F$43,$O$2,"Y"),"")</f>
        <v/>
      </c>
      <c r="K125" s="24" t="str">
        <f>IF('تسجيل اسماء الطلبة الجدد'!$C125="","",'تسجيل اسماء الطلبة الجدد'!$J125&amp;" "&amp;"سنوات و"&amp;""&amp;'تسجيل اسماء الطلبة الجدد'!$I125&amp;" "&amp;"شهور و"&amp;" "&amp;'تسجيل اسماء الطلبة الجدد'!$H125&amp;"يوم  ")</f>
        <v/>
      </c>
      <c r="L125" s="44" t="str">
        <f>IF('تسجيل اسماء الطلبة الجدد'!$J125="","",IF('تسجيل اسماء الطلبة الجدد'!$J125=4,"مقبول",IF('تسجيل اسماء الطلبة الجدد'!$I$8:$I$407&gt;=5,"مقبول",IF('تسجيل اسماء الطلبة الجدد'!$H$8:$H$407=9,"مقبول",IF('تسجيل اسماء الطلبة الجدد'!$J125=4,"مقبول",IF('تسجيل اسماء الطلبة الجدد'!$I$8:$I$407&gt;=0,"مقبول",IF('تسجيل اسماء الطلبة الجدد'!$H$8:$H$407=0,"مقبول","مرفوض")))))))</f>
        <v/>
      </c>
    </row>
    <row r="126" spans="1:12" ht="20.100000000000001" customHeight="1" x14ac:dyDescent="0.25">
      <c r="A126" s="25">
        <v>119</v>
      </c>
      <c r="B126" s="26"/>
      <c r="C126" s="31"/>
      <c r="D126" s="27" t="str">
        <f t="shared" si="4"/>
        <v/>
      </c>
      <c r="E126" s="28"/>
      <c r="F126" s="29" t="str">
        <f t="shared" si="5"/>
        <v/>
      </c>
      <c r="G126" s="30" t="str">
        <f>IFERROR(VLOOKUP(MID(C126,8,2)*1,Sheet2!$A$1:$B$28,2,FALSE),"")</f>
        <v/>
      </c>
      <c r="H126" s="41" t="str">
        <f>IFERROR(DATEDIF('تسجيل اسماء الطلبة الجدد'!$F126,$O$2,"MD"),"")</f>
        <v/>
      </c>
      <c r="I126" s="41" t="str">
        <f>IFERROR(DATEDIF('تسجيل اسماء الطلبة الجدد'!$F$8:$F$43,$O$2,"YM"),"")</f>
        <v/>
      </c>
      <c r="J126" s="41" t="str">
        <f>IFERROR(DATEDIF('تسجيل اسماء الطلبة الجدد'!$F$8:$F$43,$O$2,"Y"),"")</f>
        <v/>
      </c>
      <c r="K126" s="24" t="str">
        <f>IF('تسجيل اسماء الطلبة الجدد'!$C126="","",'تسجيل اسماء الطلبة الجدد'!$J126&amp;" "&amp;"سنوات و"&amp;""&amp;'تسجيل اسماء الطلبة الجدد'!$I126&amp;" "&amp;"شهور و"&amp;" "&amp;'تسجيل اسماء الطلبة الجدد'!$H126&amp;"يوم  ")</f>
        <v/>
      </c>
      <c r="L126" s="44" t="str">
        <f>IF('تسجيل اسماء الطلبة الجدد'!$J126="","",IF('تسجيل اسماء الطلبة الجدد'!$J126=4,"مقبول",IF('تسجيل اسماء الطلبة الجدد'!$I$8:$I$407&gt;=5,"مقبول",IF('تسجيل اسماء الطلبة الجدد'!$H$8:$H$407=9,"مقبول",IF('تسجيل اسماء الطلبة الجدد'!$J126=4,"مقبول",IF('تسجيل اسماء الطلبة الجدد'!$I$8:$I$407&gt;=0,"مقبول",IF('تسجيل اسماء الطلبة الجدد'!$H$8:$H$407=0,"مقبول","مرفوض")))))))</f>
        <v/>
      </c>
    </row>
    <row r="127" spans="1:12" ht="20.100000000000001" customHeight="1" x14ac:dyDescent="0.25">
      <c r="A127" s="25">
        <v>120</v>
      </c>
      <c r="B127" s="26"/>
      <c r="C127" s="31"/>
      <c r="D127" s="27" t="str">
        <f t="shared" si="4"/>
        <v/>
      </c>
      <c r="E127" s="28"/>
      <c r="F127" s="29" t="str">
        <f t="shared" si="5"/>
        <v/>
      </c>
      <c r="G127" s="30" t="str">
        <f>IFERROR(VLOOKUP(MID(C127,8,2)*1,Sheet2!$A$1:$B$28,2,FALSE),"")</f>
        <v/>
      </c>
      <c r="H127" s="41" t="str">
        <f>IFERROR(DATEDIF('تسجيل اسماء الطلبة الجدد'!$F127,$O$2,"MD"),"")</f>
        <v/>
      </c>
      <c r="I127" s="41" t="str">
        <f>IFERROR(DATEDIF('تسجيل اسماء الطلبة الجدد'!$F$8:$F$43,$O$2,"YM"),"")</f>
        <v/>
      </c>
      <c r="J127" s="41" t="str">
        <f>IFERROR(DATEDIF('تسجيل اسماء الطلبة الجدد'!$F$8:$F$43,$O$2,"Y"),"")</f>
        <v/>
      </c>
      <c r="K127" s="24" t="str">
        <f>IF('تسجيل اسماء الطلبة الجدد'!$C127="","",'تسجيل اسماء الطلبة الجدد'!$J127&amp;" "&amp;"سنوات و"&amp;""&amp;'تسجيل اسماء الطلبة الجدد'!$I127&amp;" "&amp;"شهور و"&amp;" "&amp;'تسجيل اسماء الطلبة الجدد'!$H127&amp;"يوم  ")</f>
        <v/>
      </c>
      <c r="L127" s="44" t="str">
        <f>IF('تسجيل اسماء الطلبة الجدد'!$J127="","",IF('تسجيل اسماء الطلبة الجدد'!$J127=4,"مقبول",IF('تسجيل اسماء الطلبة الجدد'!$I$8:$I$407&gt;=5,"مقبول",IF('تسجيل اسماء الطلبة الجدد'!$H$8:$H$407=9,"مقبول",IF('تسجيل اسماء الطلبة الجدد'!$J127=4,"مقبول",IF('تسجيل اسماء الطلبة الجدد'!$I$8:$I$407&gt;=0,"مقبول",IF('تسجيل اسماء الطلبة الجدد'!$H$8:$H$407=0,"مقبول","مرفوض")))))))</f>
        <v/>
      </c>
    </row>
    <row r="128" spans="1:12" ht="20.100000000000001" customHeight="1" x14ac:dyDescent="0.25">
      <c r="A128" s="25">
        <v>121</v>
      </c>
      <c r="B128" s="26"/>
      <c r="C128" s="31"/>
      <c r="D128" s="27" t="str">
        <f t="shared" si="4"/>
        <v/>
      </c>
      <c r="E128" s="28"/>
      <c r="F128" s="29" t="str">
        <f t="shared" si="5"/>
        <v/>
      </c>
      <c r="G128" s="30" t="str">
        <f>IFERROR(VLOOKUP(MID(C128,8,2)*1,Sheet2!$A$1:$B$28,2,FALSE),"")</f>
        <v/>
      </c>
      <c r="H128" s="41" t="str">
        <f>IFERROR(DATEDIF('تسجيل اسماء الطلبة الجدد'!$F128,$O$2,"MD"),"")</f>
        <v/>
      </c>
      <c r="I128" s="41" t="str">
        <f>IFERROR(DATEDIF('تسجيل اسماء الطلبة الجدد'!$F$8:$F$43,$O$2,"YM"),"")</f>
        <v/>
      </c>
      <c r="J128" s="41" t="str">
        <f>IFERROR(DATEDIF('تسجيل اسماء الطلبة الجدد'!$F$8:$F$43,$O$2,"Y"),"")</f>
        <v/>
      </c>
      <c r="K128" s="24" t="str">
        <f>IF('تسجيل اسماء الطلبة الجدد'!$C128="","",'تسجيل اسماء الطلبة الجدد'!$J128&amp;" "&amp;"سنوات و"&amp;""&amp;'تسجيل اسماء الطلبة الجدد'!$I128&amp;" "&amp;"شهور و"&amp;" "&amp;'تسجيل اسماء الطلبة الجدد'!$H128&amp;"يوم  ")</f>
        <v/>
      </c>
      <c r="L128" s="44" t="str">
        <f>IF('تسجيل اسماء الطلبة الجدد'!$J128="","",IF('تسجيل اسماء الطلبة الجدد'!$J128=4,"مقبول",IF('تسجيل اسماء الطلبة الجدد'!$I$8:$I$407&gt;=5,"مقبول",IF('تسجيل اسماء الطلبة الجدد'!$H$8:$H$407=9,"مقبول",IF('تسجيل اسماء الطلبة الجدد'!$J128=4,"مقبول",IF('تسجيل اسماء الطلبة الجدد'!$I$8:$I$407&gt;=0,"مقبول",IF('تسجيل اسماء الطلبة الجدد'!$H$8:$H$407=0,"مقبول","مرفوض")))))))</f>
        <v/>
      </c>
    </row>
    <row r="129" spans="1:12" ht="20.100000000000001" customHeight="1" x14ac:dyDescent="0.25">
      <c r="A129" s="25">
        <v>122</v>
      </c>
      <c r="B129" s="26"/>
      <c r="C129" s="31"/>
      <c r="D129" s="27" t="str">
        <f t="shared" si="4"/>
        <v/>
      </c>
      <c r="E129" s="28"/>
      <c r="F129" s="29" t="str">
        <f t="shared" si="5"/>
        <v/>
      </c>
      <c r="G129" s="30" t="str">
        <f>IFERROR(VLOOKUP(MID(C129,8,2)*1,Sheet2!$A$1:$B$28,2,FALSE),"")</f>
        <v/>
      </c>
      <c r="H129" s="41" t="str">
        <f>IFERROR(DATEDIF('تسجيل اسماء الطلبة الجدد'!$F129,$O$2,"MD"),"")</f>
        <v/>
      </c>
      <c r="I129" s="41" t="str">
        <f>IFERROR(DATEDIF('تسجيل اسماء الطلبة الجدد'!$F$8:$F$43,$O$2,"YM"),"")</f>
        <v/>
      </c>
      <c r="J129" s="41" t="str">
        <f>IFERROR(DATEDIF('تسجيل اسماء الطلبة الجدد'!$F$8:$F$43,$O$2,"Y"),"")</f>
        <v/>
      </c>
      <c r="K129" s="24" t="str">
        <f>IF('تسجيل اسماء الطلبة الجدد'!$C129="","",'تسجيل اسماء الطلبة الجدد'!$J129&amp;" "&amp;"سنوات و"&amp;""&amp;'تسجيل اسماء الطلبة الجدد'!$I129&amp;" "&amp;"شهور و"&amp;" "&amp;'تسجيل اسماء الطلبة الجدد'!$H129&amp;"يوم  ")</f>
        <v/>
      </c>
      <c r="L129" s="44" t="str">
        <f>IF('تسجيل اسماء الطلبة الجدد'!$J129="","",IF('تسجيل اسماء الطلبة الجدد'!$J129=4,"مقبول",IF('تسجيل اسماء الطلبة الجدد'!$I$8:$I$407&gt;=5,"مقبول",IF('تسجيل اسماء الطلبة الجدد'!$H$8:$H$407=9,"مقبول",IF('تسجيل اسماء الطلبة الجدد'!$J129=4,"مقبول",IF('تسجيل اسماء الطلبة الجدد'!$I$8:$I$407&gt;=0,"مقبول",IF('تسجيل اسماء الطلبة الجدد'!$H$8:$H$407=0,"مقبول","مرفوض")))))))</f>
        <v/>
      </c>
    </row>
    <row r="130" spans="1:12" ht="20.100000000000001" customHeight="1" x14ac:dyDescent="0.25">
      <c r="A130" s="25">
        <v>123</v>
      </c>
      <c r="B130" s="26"/>
      <c r="C130" s="31"/>
      <c r="D130" s="27" t="str">
        <f t="shared" si="4"/>
        <v/>
      </c>
      <c r="E130" s="28"/>
      <c r="F130" s="29" t="str">
        <f t="shared" si="5"/>
        <v/>
      </c>
      <c r="G130" s="30" t="str">
        <f>IFERROR(VLOOKUP(MID(C130,8,2)*1,Sheet2!$A$1:$B$28,2,FALSE),"")</f>
        <v/>
      </c>
      <c r="H130" s="41" t="str">
        <f>IFERROR(DATEDIF('تسجيل اسماء الطلبة الجدد'!$F130,$O$2,"MD"),"")</f>
        <v/>
      </c>
      <c r="I130" s="41" t="str">
        <f>IFERROR(DATEDIF('تسجيل اسماء الطلبة الجدد'!$F$8:$F$43,$O$2,"YM"),"")</f>
        <v/>
      </c>
      <c r="J130" s="41" t="str">
        <f>IFERROR(DATEDIF('تسجيل اسماء الطلبة الجدد'!$F$8:$F$43,$O$2,"Y"),"")</f>
        <v/>
      </c>
      <c r="K130" s="24" t="str">
        <f>IF('تسجيل اسماء الطلبة الجدد'!$C130="","",'تسجيل اسماء الطلبة الجدد'!$J130&amp;" "&amp;"سنوات و"&amp;""&amp;'تسجيل اسماء الطلبة الجدد'!$I130&amp;" "&amp;"شهور و"&amp;" "&amp;'تسجيل اسماء الطلبة الجدد'!$H130&amp;"يوم  ")</f>
        <v/>
      </c>
      <c r="L130" s="44" t="str">
        <f>IF('تسجيل اسماء الطلبة الجدد'!$J130="","",IF('تسجيل اسماء الطلبة الجدد'!$J130=4,"مقبول",IF('تسجيل اسماء الطلبة الجدد'!$I$8:$I$407&gt;=5,"مقبول",IF('تسجيل اسماء الطلبة الجدد'!$H$8:$H$407=9,"مقبول",IF('تسجيل اسماء الطلبة الجدد'!$J130=4,"مقبول",IF('تسجيل اسماء الطلبة الجدد'!$I$8:$I$407&gt;=0,"مقبول",IF('تسجيل اسماء الطلبة الجدد'!$H$8:$H$407=0,"مقبول","مرفوض")))))))</f>
        <v/>
      </c>
    </row>
    <row r="131" spans="1:12" ht="20.100000000000001" customHeight="1" x14ac:dyDescent="0.25">
      <c r="A131" s="25">
        <v>124</v>
      </c>
      <c r="B131" s="26"/>
      <c r="C131" s="31"/>
      <c r="D131" s="27" t="str">
        <f t="shared" si="4"/>
        <v/>
      </c>
      <c r="E131" s="28"/>
      <c r="F131" s="29" t="str">
        <f t="shared" si="5"/>
        <v/>
      </c>
      <c r="G131" s="30" t="str">
        <f>IFERROR(VLOOKUP(MID(C131,8,2)*1,Sheet2!$A$1:$B$28,2,FALSE),"")</f>
        <v/>
      </c>
      <c r="H131" s="41" t="str">
        <f>IFERROR(DATEDIF('تسجيل اسماء الطلبة الجدد'!$F131,$O$2,"MD"),"")</f>
        <v/>
      </c>
      <c r="I131" s="41" t="str">
        <f>IFERROR(DATEDIF('تسجيل اسماء الطلبة الجدد'!$F$8:$F$43,$O$2,"YM"),"")</f>
        <v/>
      </c>
      <c r="J131" s="41" t="str">
        <f>IFERROR(DATEDIF('تسجيل اسماء الطلبة الجدد'!$F$8:$F$43,$O$2,"Y"),"")</f>
        <v/>
      </c>
      <c r="K131" s="24" t="str">
        <f>IF('تسجيل اسماء الطلبة الجدد'!$C131="","",'تسجيل اسماء الطلبة الجدد'!$J131&amp;" "&amp;"سنوات و"&amp;""&amp;'تسجيل اسماء الطلبة الجدد'!$I131&amp;" "&amp;"شهور و"&amp;" "&amp;'تسجيل اسماء الطلبة الجدد'!$H131&amp;"يوم  ")</f>
        <v/>
      </c>
      <c r="L131" s="44" t="str">
        <f>IF('تسجيل اسماء الطلبة الجدد'!$J131="","",IF('تسجيل اسماء الطلبة الجدد'!$J131=4,"مقبول",IF('تسجيل اسماء الطلبة الجدد'!$I$8:$I$407&gt;=5,"مقبول",IF('تسجيل اسماء الطلبة الجدد'!$H$8:$H$407=9,"مقبول",IF('تسجيل اسماء الطلبة الجدد'!$J131=4,"مقبول",IF('تسجيل اسماء الطلبة الجدد'!$I$8:$I$407&gt;=0,"مقبول",IF('تسجيل اسماء الطلبة الجدد'!$H$8:$H$407=0,"مقبول","مرفوض")))))))</f>
        <v/>
      </c>
    </row>
    <row r="132" spans="1:12" ht="20.100000000000001" customHeight="1" x14ac:dyDescent="0.25">
      <c r="A132" s="25">
        <v>125</v>
      </c>
      <c r="B132" s="26"/>
      <c r="C132" s="31"/>
      <c r="D132" s="27" t="str">
        <f t="shared" si="4"/>
        <v/>
      </c>
      <c r="E132" s="28"/>
      <c r="F132" s="29" t="str">
        <f t="shared" si="5"/>
        <v/>
      </c>
      <c r="G132" s="30" t="str">
        <f>IFERROR(VLOOKUP(MID(C132,8,2)*1,Sheet2!$A$1:$B$28,2,FALSE),"")</f>
        <v/>
      </c>
      <c r="H132" s="41" t="str">
        <f>IFERROR(DATEDIF('تسجيل اسماء الطلبة الجدد'!$F132,$O$2,"MD"),"")</f>
        <v/>
      </c>
      <c r="I132" s="41" t="str">
        <f>IFERROR(DATEDIF('تسجيل اسماء الطلبة الجدد'!$F$8:$F$43,$O$2,"YM"),"")</f>
        <v/>
      </c>
      <c r="J132" s="41" t="str">
        <f>IFERROR(DATEDIF('تسجيل اسماء الطلبة الجدد'!$F$8:$F$43,$O$2,"Y"),"")</f>
        <v/>
      </c>
      <c r="K132" s="24" t="str">
        <f>IF('تسجيل اسماء الطلبة الجدد'!$C132="","",'تسجيل اسماء الطلبة الجدد'!$J132&amp;" "&amp;"سنوات و"&amp;""&amp;'تسجيل اسماء الطلبة الجدد'!$I132&amp;" "&amp;"شهور و"&amp;" "&amp;'تسجيل اسماء الطلبة الجدد'!$H132&amp;"يوم  ")</f>
        <v/>
      </c>
      <c r="L132" s="44" t="str">
        <f>IF('تسجيل اسماء الطلبة الجدد'!$J132="","",IF('تسجيل اسماء الطلبة الجدد'!$J132=4,"مقبول",IF('تسجيل اسماء الطلبة الجدد'!$I$8:$I$407&gt;=5,"مقبول",IF('تسجيل اسماء الطلبة الجدد'!$H$8:$H$407=9,"مقبول",IF('تسجيل اسماء الطلبة الجدد'!$J132=4,"مقبول",IF('تسجيل اسماء الطلبة الجدد'!$I$8:$I$407&gt;=0,"مقبول",IF('تسجيل اسماء الطلبة الجدد'!$H$8:$H$407=0,"مقبول","مرفوض")))))))</f>
        <v/>
      </c>
    </row>
    <row r="133" spans="1:12" ht="20.100000000000001" customHeight="1" x14ac:dyDescent="0.25">
      <c r="A133" s="25">
        <v>126</v>
      </c>
      <c r="B133" s="26"/>
      <c r="C133" s="31"/>
      <c r="D133" s="27" t="str">
        <f t="shared" si="4"/>
        <v/>
      </c>
      <c r="E133" s="28"/>
      <c r="F133" s="29" t="str">
        <f t="shared" si="5"/>
        <v/>
      </c>
      <c r="G133" s="30" t="str">
        <f>IFERROR(VLOOKUP(MID(C133,8,2)*1,Sheet2!$A$1:$B$28,2,FALSE),"")</f>
        <v/>
      </c>
      <c r="H133" s="41" t="str">
        <f>IFERROR(DATEDIF('تسجيل اسماء الطلبة الجدد'!$F133,$O$2,"MD"),"")</f>
        <v/>
      </c>
      <c r="I133" s="41" t="str">
        <f>IFERROR(DATEDIF('تسجيل اسماء الطلبة الجدد'!$F$8:$F$43,$O$2,"YM"),"")</f>
        <v/>
      </c>
      <c r="J133" s="41" t="str">
        <f>IFERROR(DATEDIF('تسجيل اسماء الطلبة الجدد'!$F$8:$F$43,$O$2,"Y"),"")</f>
        <v/>
      </c>
      <c r="K133" s="24" t="str">
        <f>IF('تسجيل اسماء الطلبة الجدد'!$C133="","",'تسجيل اسماء الطلبة الجدد'!$J133&amp;" "&amp;"سنوات و"&amp;""&amp;'تسجيل اسماء الطلبة الجدد'!$I133&amp;" "&amp;"شهور و"&amp;" "&amp;'تسجيل اسماء الطلبة الجدد'!$H133&amp;"يوم  ")</f>
        <v/>
      </c>
      <c r="L133" s="44" t="str">
        <f>IF('تسجيل اسماء الطلبة الجدد'!$J133="","",IF('تسجيل اسماء الطلبة الجدد'!$J133=4,"مقبول",IF('تسجيل اسماء الطلبة الجدد'!$I$8:$I$407&gt;=5,"مقبول",IF('تسجيل اسماء الطلبة الجدد'!$H$8:$H$407=9,"مقبول",IF('تسجيل اسماء الطلبة الجدد'!$J133=4,"مقبول",IF('تسجيل اسماء الطلبة الجدد'!$I$8:$I$407&gt;=0,"مقبول",IF('تسجيل اسماء الطلبة الجدد'!$H$8:$H$407=0,"مقبول","مرفوض")))))))</f>
        <v/>
      </c>
    </row>
    <row r="134" spans="1:12" ht="20.100000000000001" customHeight="1" x14ac:dyDescent="0.25">
      <c r="A134" s="25">
        <v>127</v>
      </c>
      <c r="B134" s="26"/>
      <c r="C134" s="31"/>
      <c r="D134" s="27" t="str">
        <f t="shared" si="4"/>
        <v/>
      </c>
      <c r="E134" s="28"/>
      <c r="F134" s="29" t="str">
        <f t="shared" si="5"/>
        <v/>
      </c>
      <c r="G134" s="30" t="str">
        <f>IFERROR(VLOOKUP(MID(C134,8,2)*1,Sheet2!$A$1:$B$28,2,FALSE),"")</f>
        <v/>
      </c>
      <c r="H134" s="41" t="str">
        <f>IFERROR(DATEDIF('تسجيل اسماء الطلبة الجدد'!$F134,$O$2,"MD"),"")</f>
        <v/>
      </c>
      <c r="I134" s="41" t="str">
        <f>IFERROR(DATEDIF('تسجيل اسماء الطلبة الجدد'!$F$8:$F$43,$O$2,"YM"),"")</f>
        <v/>
      </c>
      <c r="J134" s="41" t="str">
        <f>IFERROR(DATEDIF('تسجيل اسماء الطلبة الجدد'!$F$8:$F$43,$O$2,"Y"),"")</f>
        <v/>
      </c>
      <c r="K134" s="24" t="str">
        <f>IF('تسجيل اسماء الطلبة الجدد'!$C134="","",'تسجيل اسماء الطلبة الجدد'!$J134&amp;" "&amp;"سنوات و"&amp;""&amp;'تسجيل اسماء الطلبة الجدد'!$I134&amp;" "&amp;"شهور و"&amp;" "&amp;'تسجيل اسماء الطلبة الجدد'!$H134&amp;"يوم  ")</f>
        <v/>
      </c>
      <c r="L134" s="44" t="str">
        <f>IF('تسجيل اسماء الطلبة الجدد'!$J134="","",IF('تسجيل اسماء الطلبة الجدد'!$J134=4,"مقبول",IF('تسجيل اسماء الطلبة الجدد'!$I$8:$I$407&gt;=5,"مقبول",IF('تسجيل اسماء الطلبة الجدد'!$H$8:$H$407=9,"مقبول",IF('تسجيل اسماء الطلبة الجدد'!$J134=4,"مقبول",IF('تسجيل اسماء الطلبة الجدد'!$I$8:$I$407&gt;=0,"مقبول",IF('تسجيل اسماء الطلبة الجدد'!$H$8:$H$407=0,"مقبول","مرفوض")))))))</f>
        <v/>
      </c>
    </row>
    <row r="135" spans="1:12" ht="20.100000000000001" customHeight="1" x14ac:dyDescent="0.25">
      <c r="A135" s="25">
        <v>128</v>
      </c>
      <c r="B135" s="26"/>
      <c r="C135" s="31"/>
      <c r="D135" s="27" t="str">
        <f t="shared" si="4"/>
        <v/>
      </c>
      <c r="E135" s="28"/>
      <c r="F135" s="29" t="str">
        <f t="shared" si="5"/>
        <v/>
      </c>
      <c r="G135" s="30" t="str">
        <f>IFERROR(VLOOKUP(MID(C135,8,2)*1,Sheet2!$A$1:$B$28,2,FALSE),"")</f>
        <v/>
      </c>
      <c r="H135" s="41" t="str">
        <f>IFERROR(DATEDIF('تسجيل اسماء الطلبة الجدد'!$F135,$O$2,"MD"),"")</f>
        <v/>
      </c>
      <c r="I135" s="41" t="str">
        <f>IFERROR(DATEDIF('تسجيل اسماء الطلبة الجدد'!$F$8:$F$43,$O$2,"YM"),"")</f>
        <v/>
      </c>
      <c r="J135" s="41" t="str">
        <f>IFERROR(DATEDIF('تسجيل اسماء الطلبة الجدد'!$F$8:$F$43,$O$2,"Y"),"")</f>
        <v/>
      </c>
      <c r="K135" s="24" t="str">
        <f>IF('تسجيل اسماء الطلبة الجدد'!$C135="","",'تسجيل اسماء الطلبة الجدد'!$J135&amp;" "&amp;"سنوات و"&amp;""&amp;'تسجيل اسماء الطلبة الجدد'!$I135&amp;" "&amp;"شهور و"&amp;" "&amp;'تسجيل اسماء الطلبة الجدد'!$H135&amp;"يوم  ")</f>
        <v/>
      </c>
      <c r="L135" s="44" t="str">
        <f>IF('تسجيل اسماء الطلبة الجدد'!$J135="","",IF('تسجيل اسماء الطلبة الجدد'!$J135=4,"مقبول",IF('تسجيل اسماء الطلبة الجدد'!$I$8:$I$407&gt;=5,"مقبول",IF('تسجيل اسماء الطلبة الجدد'!$H$8:$H$407=9,"مقبول",IF('تسجيل اسماء الطلبة الجدد'!$J135=4,"مقبول",IF('تسجيل اسماء الطلبة الجدد'!$I$8:$I$407&gt;=0,"مقبول",IF('تسجيل اسماء الطلبة الجدد'!$H$8:$H$407=0,"مقبول","مرفوض")))))))</f>
        <v/>
      </c>
    </row>
    <row r="136" spans="1:12" ht="20.100000000000001" customHeight="1" x14ac:dyDescent="0.25">
      <c r="A136" s="25">
        <v>129</v>
      </c>
      <c r="B136" s="26"/>
      <c r="C136" s="31"/>
      <c r="D136" s="27" t="str">
        <f t="shared" si="4"/>
        <v/>
      </c>
      <c r="E136" s="28"/>
      <c r="F136" s="29" t="str">
        <f t="shared" si="5"/>
        <v/>
      </c>
      <c r="G136" s="30" t="str">
        <f>IFERROR(VLOOKUP(MID(C136,8,2)*1,Sheet2!$A$1:$B$28,2,FALSE),"")</f>
        <v/>
      </c>
      <c r="H136" s="41" t="str">
        <f>IFERROR(DATEDIF('تسجيل اسماء الطلبة الجدد'!$F136,$O$2,"MD"),"")</f>
        <v/>
      </c>
      <c r="I136" s="41" t="str">
        <f>IFERROR(DATEDIF('تسجيل اسماء الطلبة الجدد'!$F$8:$F$43,$O$2,"YM"),"")</f>
        <v/>
      </c>
      <c r="J136" s="41" t="str">
        <f>IFERROR(DATEDIF('تسجيل اسماء الطلبة الجدد'!$F$8:$F$43,$O$2,"Y"),"")</f>
        <v/>
      </c>
      <c r="K136" s="24" t="str">
        <f>IF('تسجيل اسماء الطلبة الجدد'!$C136="","",'تسجيل اسماء الطلبة الجدد'!$J136&amp;" "&amp;"سنوات و"&amp;""&amp;'تسجيل اسماء الطلبة الجدد'!$I136&amp;" "&amp;"شهور و"&amp;" "&amp;'تسجيل اسماء الطلبة الجدد'!$H136&amp;"يوم  ")</f>
        <v/>
      </c>
      <c r="L136" s="44" t="str">
        <f>IF('تسجيل اسماء الطلبة الجدد'!$J136="","",IF('تسجيل اسماء الطلبة الجدد'!$J136=4,"مقبول",IF('تسجيل اسماء الطلبة الجدد'!$I$8:$I$407&gt;=5,"مقبول",IF('تسجيل اسماء الطلبة الجدد'!$H$8:$H$407=9,"مقبول",IF('تسجيل اسماء الطلبة الجدد'!$J136=4,"مقبول",IF('تسجيل اسماء الطلبة الجدد'!$I$8:$I$407&gt;=0,"مقبول",IF('تسجيل اسماء الطلبة الجدد'!$H$8:$H$407=0,"مقبول","مرفوض")))))))</f>
        <v/>
      </c>
    </row>
    <row r="137" spans="1:12" ht="20.100000000000001" customHeight="1" x14ac:dyDescent="0.25">
      <c r="A137" s="25">
        <v>130</v>
      </c>
      <c r="B137" s="26"/>
      <c r="C137" s="31"/>
      <c r="D137" s="27" t="str">
        <f t="shared" ref="D137:D200" si="6">IFERROR(IF(ISODD(MID(C137,13,1)),"بنين","فتيات"),"")</f>
        <v/>
      </c>
      <c r="E137" s="28"/>
      <c r="F137" s="29" t="str">
        <f t="shared" si="5"/>
        <v/>
      </c>
      <c r="G137" s="30" t="str">
        <f>IFERROR(VLOOKUP(MID(C137,8,2)*1,Sheet2!$A$1:$B$28,2,FALSE),"")</f>
        <v/>
      </c>
      <c r="H137" s="41" t="str">
        <f>IFERROR(DATEDIF('تسجيل اسماء الطلبة الجدد'!$F137,$O$2,"MD"),"")</f>
        <v/>
      </c>
      <c r="I137" s="41" t="str">
        <f>IFERROR(DATEDIF('تسجيل اسماء الطلبة الجدد'!$F$8:$F$43,$O$2,"YM"),"")</f>
        <v/>
      </c>
      <c r="J137" s="41" t="str">
        <f>IFERROR(DATEDIF('تسجيل اسماء الطلبة الجدد'!$F$8:$F$43,$O$2,"Y"),"")</f>
        <v/>
      </c>
      <c r="K137" s="24" t="str">
        <f>IF('تسجيل اسماء الطلبة الجدد'!$C137="","",'تسجيل اسماء الطلبة الجدد'!$J137&amp;" "&amp;"سنوات و"&amp;""&amp;'تسجيل اسماء الطلبة الجدد'!$I137&amp;" "&amp;"شهور و"&amp;" "&amp;'تسجيل اسماء الطلبة الجدد'!$H137&amp;"يوم  ")</f>
        <v/>
      </c>
      <c r="L137" s="44" t="str">
        <f>IF('تسجيل اسماء الطلبة الجدد'!$J137="","",IF('تسجيل اسماء الطلبة الجدد'!$J137=4,"مقبول",IF('تسجيل اسماء الطلبة الجدد'!$I$8:$I$407&gt;=5,"مقبول",IF('تسجيل اسماء الطلبة الجدد'!$H$8:$H$407=9,"مقبول",IF('تسجيل اسماء الطلبة الجدد'!$J137=4,"مقبول",IF('تسجيل اسماء الطلبة الجدد'!$I$8:$I$407&gt;=0,"مقبول",IF('تسجيل اسماء الطلبة الجدد'!$H$8:$H$407=0,"مقبول","مرفوض")))))))</f>
        <v/>
      </c>
    </row>
    <row r="138" spans="1:12" ht="20.100000000000001" customHeight="1" x14ac:dyDescent="0.25">
      <c r="A138" s="25">
        <v>131</v>
      </c>
      <c r="B138" s="26"/>
      <c r="C138" s="31"/>
      <c r="D138" s="27" t="str">
        <f t="shared" si="6"/>
        <v/>
      </c>
      <c r="E138" s="28"/>
      <c r="F138" s="29" t="str">
        <f t="shared" si="5"/>
        <v/>
      </c>
      <c r="G138" s="30" t="str">
        <f>IFERROR(VLOOKUP(MID(C138,8,2)*1,Sheet2!$A$1:$B$28,2,FALSE),"")</f>
        <v/>
      </c>
      <c r="H138" s="41" t="str">
        <f>IFERROR(DATEDIF('تسجيل اسماء الطلبة الجدد'!$F138,$O$2,"MD"),"")</f>
        <v/>
      </c>
      <c r="I138" s="41" t="str">
        <f>IFERROR(DATEDIF('تسجيل اسماء الطلبة الجدد'!$F$8:$F$43,$O$2,"YM"),"")</f>
        <v/>
      </c>
      <c r="J138" s="41" t="str">
        <f>IFERROR(DATEDIF('تسجيل اسماء الطلبة الجدد'!$F$8:$F$43,$O$2,"Y"),"")</f>
        <v/>
      </c>
      <c r="K138" s="24" t="str">
        <f>IF('تسجيل اسماء الطلبة الجدد'!$C138="","",'تسجيل اسماء الطلبة الجدد'!$J138&amp;" "&amp;"سنوات و"&amp;""&amp;'تسجيل اسماء الطلبة الجدد'!$I138&amp;" "&amp;"شهور و"&amp;" "&amp;'تسجيل اسماء الطلبة الجدد'!$H138&amp;"يوم  ")</f>
        <v/>
      </c>
      <c r="L138" s="44" t="str">
        <f>IF('تسجيل اسماء الطلبة الجدد'!$J138="","",IF('تسجيل اسماء الطلبة الجدد'!$J138=4,"مقبول",IF('تسجيل اسماء الطلبة الجدد'!$I$8:$I$407&gt;=5,"مقبول",IF('تسجيل اسماء الطلبة الجدد'!$H$8:$H$407=9,"مقبول",IF('تسجيل اسماء الطلبة الجدد'!$J138=4,"مقبول",IF('تسجيل اسماء الطلبة الجدد'!$I$8:$I$407&gt;=0,"مقبول",IF('تسجيل اسماء الطلبة الجدد'!$H$8:$H$407=0,"مقبول","مرفوض")))))))</f>
        <v/>
      </c>
    </row>
    <row r="139" spans="1:12" ht="20.100000000000001" customHeight="1" x14ac:dyDescent="0.25">
      <c r="A139" s="25">
        <v>132</v>
      </c>
      <c r="B139" s="26"/>
      <c r="C139" s="31"/>
      <c r="D139" s="27" t="str">
        <f t="shared" si="6"/>
        <v/>
      </c>
      <c r="E139" s="28"/>
      <c r="F139" s="29" t="str">
        <f t="shared" si="5"/>
        <v/>
      </c>
      <c r="G139" s="30" t="str">
        <f>IFERROR(VLOOKUP(MID(C139,8,2)*1,Sheet2!$A$1:$B$28,2,FALSE),"")</f>
        <v/>
      </c>
      <c r="H139" s="41" t="str">
        <f>IFERROR(DATEDIF('تسجيل اسماء الطلبة الجدد'!$F139,$O$2,"MD"),"")</f>
        <v/>
      </c>
      <c r="I139" s="41" t="str">
        <f>IFERROR(DATEDIF('تسجيل اسماء الطلبة الجدد'!$F$8:$F$43,$O$2,"YM"),"")</f>
        <v/>
      </c>
      <c r="J139" s="41" t="str">
        <f>IFERROR(DATEDIF('تسجيل اسماء الطلبة الجدد'!$F$8:$F$43,$O$2,"Y"),"")</f>
        <v/>
      </c>
      <c r="K139" s="24" t="str">
        <f>IF('تسجيل اسماء الطلبة الجدد'!$C139="","",'تسجيل اسماء الطلبة الجدد'!$J139&amp;" "&amp;"سنوات و"&amp;""&amp;'تسجيل اسماء الطلبة الجدد'!$I139&amp;" "&amp;"شهور و"&amp;" "&amp;'تسجيل اسماء الطلبة الجدد'!$H139&amp;"يوم  ")</f>
        <v/>
      </c>
      <c r="L139" s="44" t="str">
        <f>IF('تسجيل اسماء الطلبة الجدد'!$J139="","",IF('تسجيل اسماء الطلبة الجدد'!$J139=4,"مقبول",IF('تسجيل اسماء الطلبة الجدد'!$I$8:$I$407&gt;=5,"مقبول",IF('تسجيل اسماء الطلبة الجدد'!$H$8:$H$407=9,"مقبول",IF('تسجيل اسماء الطلبة الجدد'!$J139=4,"مقبول",IF('تسجيل اسماء الطلبة الجدد'!$I$8:$I$407&gt;=0,"مقبول",IF('تسجيل اسماء الطلبة الجدد'!$H$8:$H$407=0,"مقبول","مرفوض")))))))</f>
        <v/>
      </c>
    </row>
    <row r="140" spans="1:12" ht="20.100000000000001" customHeight="1" x14ac:dyDescent="0.25">
      <c r="A140" s="25">
        <v>133</v>
      </c>
      <c r="B140" s="26"/>
      <c r="C140" s="31"/>
      <c r="D140" s="27" t="str">
        <f t="shared" si="6"/>
        <v/>
      </c>
      <c r="E140" s="28"/>
      <c r="F140" s="29" t="str">
        <f t="shared" si="5"/>
        <v/>
      </c>
      <c r="G140" s="30" t="str">
        <f>IFERROR(VLOOKUP(MID(C140,8,2)*1,Sheet2!$A$1:$B$28,2,FALSE),"")</f>
        <v/>
      </c>
      <c r="H140" s="41" t="str">
        <f>IFERROR(DATEDIF('تسجيل اسماء الطلبة الجدد'!$F140,$O$2,"MD"),"")</f>
        <v/>
      </c>
      <c r="I140" s="41" t="str">
        <f>IFERROR(DATEDIF('تسجيل اسماء الطلبة الجدد'!$F$8:$F$43,$O$2,"YM"),"")</f>
        <v/>
      </c>
      <c r="J140" s="41" t="str">
        <f>IFERROR(DATEDIF('تسجيل اسماء الطلبة الجدد'!$F$8:$F$43,$O$2,"Y"),"")</f>
        <v/>
      </c>
      <c r="K140" s="24" t="str">
        <f>IF('تسجيل اسماء الطلبة الجدد'!$C140="","",'تسجيل اسماء الطلبة الجدد'!$J140&amp;" "&amp;"سنوات و"&amp;""&amp;'تسجيل اسماء الطلبة الجدد'!$I140&amp;" "&amp;"شهور و"&amp;" "&amp;'تسجيل اسماء الطلبة الجدد'!$H140&amp;"يوم  ")</f>
        <v/>
      </c>
      <c r="L140" s="44" t="str">
        <f>IF('تسجيل اسماء الطلبة الجدد'!$J140="","",IF('تسجيل اسماء الطلبة الجدد'!$J140=4,"مقبول",IF('تسجيل اسماء الطلبة الجدد'!$I$8:$I$407&gt;=5,"مقبول",IF('تسجيل اسماء الطلبة الجدد'!$H$8:$H$407=9,"مقبول",IF('تسجيل اسماء الطلبة الجدد'!$J140=4,"مقبول",IF('تسجيل اسماء الطلبة الجدد'!$I$8:$I$407&gt;=0,"مقبول",IF('تسجيل اسماء الطلبة الجدد'!$H$8:$H$407=0,"مقبول","مرفوض")))))))</f>
        <v/>
      </c>
    </row>
    <row r="141" spans="1:12" ht="20.100000000000001" customHeight="1" x14ac:dyDescent="0.25">
      <c r="A141" s="25">
        <v>134</v>
      </c>
      <c r="B141" s="26"/>
      <c r="C141" s="31"/>
      <c r="D141" s="27" t="str">
        <f t="shared" si="6"/>
        <v/>
      </c>
      <c r="E141" s="28"/>
      <c r="F141" s="29" t="str">
        <f t="shared" si="5"/>
        <v/>
      </c>
      <c r="G141" s="30" t="str">
        <f>IFERROR(VLOOKUP(MID(C141,8,2)*1,Sheet2!$A$1:$B$28,2,FALSE),"")</f>
        <v/>
      </c>
      <c r="H141" s="41" t="str">
        <f>IFERROR(DATEDIF('تسجيل اسماء الطلبة الجدد'!$F141,$O$2,"MD"),"")</f>
        <v/>
      </c>
      <c r="I141" s="41" t="str">
        <f>IFERROR(DATEDIF('تسجيل اسماء الطلبة الجدد'!$F$8:$F$43,$O$2,"YM"),"")</f>
        <v/>
      </c>
      <c r="J141" s="41" t="str">
        <f>IFERROR(DATEDIF('تسجيل اسماء الطلبة الجدد'!$F$8:$F$43,$O$2,"Y"),"")</f>
        <v/>
      </c>
      <c r="K141" s="24" t="str">
        <f>IF('تسجيل اسماء الطلبة الجدد'!$C141="","",'تسجيل اسماء الطلبة الجدد'!$J141&amp;" "&amp;"سنوات و"&amp;""&amp;'تسجيل اسماء الطلبة الجدد'!$I141&amp;" "&amp;"شهور و"&amp;" "&amp;'تسجيل اسماء الطلبة الجدد'!$H141&amp;"يوم  ")</f>
        <v/>
      </c>
      <c r="L141" s="44" t="str">
        <f>IF('تسجيل اسماء الطلبة الجدد'!$J141="","",IF('تسجيل اسماء الطلبة الجدد'!$J141=4,"مقبول",IF('تسجيل اسماء الطلبة الجدد'!$I$8:$I$407&gt;=5,"مقبول",IF('تسجيل اسماء الطلبة الجدد'!$H$8:$H$407=9,"مقبول",IF('تسجيل اسماء الطلبة الجدد'!$J141=4,"مقبول",IF('تسجيل اسماء الطلبة الجدد'!$I$8:$I$407&gt;=0,"مقبول",IF('تسجيل اسماء الطلبة الجدد'!$H$8:$H$407=0,"مقبول","مرفوض")))))))</f>
        <v/>
      </c>
    </row>
    <row r="142" spans="1:12" ht="20.100000000000001" customHeight="1" x14ac:dyDescent="0.25">
      <c r="A142" s="25">
        <v>135</v>
      </c>
      <c r="B142" s="26"/>
      <c r="C142" s="31"/>
      <c r="D142" s="27" t="str">
        <f t="shared" si="6"/>
        <v/>
      </c>
      <c r="E142" s="28"/>
      <c r="F142" s="29" t="str">
        <f t="shared" si="5"/>
        <v/>
      </c>
      <c r="G142" s="30" t="str">
        <f>IFERROR(VLOOKUP(MID(C142,8,2)*1,Sheet2!$A$1:$B$28,2,FALSE),"")</f>
        <v/>
      </c>
      <c r="H142" s="41" t="str">
        <f>IFERROR(DATEDIF('تسجيل اسماء الطلبة الجدد'!$F142,$O$2,"MD"),"")</f>
        <v/>
      </c>
      <c r="I142" s="41" t="str">
        <f>IFERROR(DATEDIF('تسجيل اسماء الطلبة الجدد'!$F$8:$F$43,$O$2,"YM"),"")</f>
        <v/>
      </c>
      <c r="J142" s="41" t="str">
        <f>IFERROR(DATEDIF('تسجيل اسماء الطلبة الجدد'!$F$8:$F$43,$O$2,"Y"),"")</f>
        <v/>
      </c>
      <c r="K142" s="24" t="str">
        <f>IF('تسجيل اسماء الطلبة الجدد'!$C142="","",'تسجيل اسماء الطلبة الجدد'!$J142&amp;" "&amp;"سنوات و"&amp;""&amp;'تسجيل اسماء الطلبة الجدد'!$I142&amp;" "&amp;"شهور و"&amp;" "&amp;'تسجيل اسماء الطلبة الجدد'!$H142&amp;"يوم  ")</f>
        <v/>
      </c>
      <c r="L142" s="44" t="str">
        <f>IF('تسجيل اسماء الطلبة الجدد'!$J142="","",IF('تسجيل اسماء الطلبة الجدد'!$J142=4,"مقبول",IF('تسجيل اسماء الطلبة الجدد'!$I$8:$I$407&gt;=5,"مقبول",IF('تسجيل اسماء الطلبة الجدد'!$H$8:$H$407=9,"مقبول",IF('تسجيل اسماء الطلبة الجدد'!$J142=4,"مقبول",IF('تسجيل اسماء الطلبة الجدد'!$I$8:$I$407&gt;=0,"مقبول",IF('تسجيل اسماء الطلبة الجدد'!$H$8:$H$407=0,"مقبول","مرفوض")))))))</f>
        <v/>
      </c>
    </row>
    <row r="143" spans="1:12" ht="20.100000000000001" customHeight="1" x14ac:dyDescent="0.25">
      <c r="A143" s="25">
        <v>136</v>
      </c>
      <c r="B143" s="26"/>
      <c r="C143" s="31"/>
      <c r="D143" s="27" t="str">
        <f t="shared" si="6"/>
        <v/>
      </c>
      <c r="E143" s="28"/>
      <c r="F143" s="29" t="str">
        <f t="shared" si="5"/>
        <v/>
      </c>
      <c r="G143" s="30" t="str">
        <f>IFERROR(VLOOKUP(MID(C143,8,2)*1,Sheet2!$A$1:$B$28,2,FALSE),"")</f>
        <v/>
      </c>
      <c r="H143" s="41" t="str">
        <f>IFERROR(DATEDIF('تسجيل اسماء الطلبة الجدد'!$F143,$O$2,"MD"),"")</f>
        <v/>
      </c>
      <c r="I143" s="41" t="str">
        <f>IFERROR(DATEDIF('تسجيل اسماء الطلبة الجدد'!$F$8:$F$43,$O$2,"YM"),"")</f>
        <v/>
      </c>
      <c r="J143" s="41" t="str">
        <f>IFERROR(DATEDIF('تسجيل اسماء الطلبة الجدد'!$F$8:$F$43,$O$2,"Y"),"")</f>
        <v/>
      </c>
      <c r="K143" s="24" t="str">
        <f>IF('تسجيل اسماء الطلبة الجدد'!$C143="","",'تسجيل اسماء الطلبة الجدد'!$J143&amp;" "&amp;"سنوات و"&amp;""&amp;'تسجيل اسماء الطلبة الجدد'!$I143&amp;" "&amp;"شهور و"&amp;" "&amp;'تسجيل اسماء الطلبة الجدد'!$H143&amp;"يوم  ")</f>
        <v/>
      </c>
      <c r="L143" s="44" t="str">
        <f>IF('تسجيل اسماء الطلبة الجدد'!$J143="","",IF('تسجيل اسماء الطلبة الجدد'!$J143=4,"مقبول",IF('تسجيل اسماء الطلبة الجدد'!$I$8:$I$407&gt;=5,"مقبول",IF('تسجيل اسماء الطلبة الجدد'!$H$8:$H$407=9,"مقبول",IF('تسجيل اسماء الطلبة الجدد'!$J143=4,"مقبول",IF('تسجيل اسماء الطلبة الجدد'!$I$8:$I$407&gt;=0,"مقبول",IF('تسجيل اسماء الطلبة الجدد'!$H$8:$H$407=0,"مقبول","مرفوض")))))))</f>
        <v/>
      </c>
    </row>
    <row r="144" spans="1:12" ht="20.100000000000001" customHeight="1" x14ac:dyDescent="0.25">
      <c r="A144" s="25">
        <v>137</v>
      </c>
      <c r="B144" s="26"/>
      <c r="C144" s="31"/>
      <c r="D144" s="27" t="str">
        <f t="shared" si="6"/>
        <v/>
      </c>
      <c r="E144" s="28"/>
      <c r="F144" s="29" t="str">
        <f t="shared" si="5"/>
        <v/>
      </c>
      <c r="G144" s="30" t="str">
        <f>IFERROR(VLOOKUP(MID(C144,8,2)*1,Sheet2!$A$1:$B$28,2,FALSE),"")</f>
        <v/>
      </c>
      <c r="H144" s="41" t="str">
        <f>IFERROR(DATEDIF('تسجيل اسماء الطلبة الجدد'!$F144,$O$2,"MD"),"")</f>
        <v/>
      </c>
      <c r="I144" s="41" t="str">
        <f>IFERROR(DATEDIF('تسجيل اسماء الطلبة الجدد'!$F$8:$F$43,$O$2,"YM"),"")</f>
        <v/>
      </c>
      <c r="J144" s="41" t="str">
        <f>IFERROR(DATEDIF('تسجيل اسماء الطلبة الجدد'!$F$8:$F$43,$O$2,"Y"),"")</f>
        <v/>
      </c>
      <c r="K144" s="24" t="str">
        <f>IF('تسجيل اسماء الطلبة الجدد'!$C144="","",'تسجيل اسماء الطلبة الجدد'!$J144&amp;" "&amp;"سنوات و"&amp;""&amp;'تسجيل اسماء الطلبة الجدد'!$I144&amp;" "&amp;"شهور و"&amp;" "&amp;'تسجيل اسماء الطلبة الجدد'!$H144&amp;"يوم  ")</f>
        <v/>
      </c>
      <c r="L144" s="44" t="str">
        <f>IF('تسجيل اسماء الطلبة الجدد'!$J144="","",IF('تسجيل اسماء الطلبة الجدد'!$J144=4,"مقبول",IF('تسجيل اسماء الطلبة الجدد'!$I$8:$I$407&gt;=5,"مقبول",IF('تسجيل اسماء الطلبة الجدد'!$H$8:$H$407=9,"مقبول",IF('تسجيل اسماء الطلبة الجدد'!$J144=4,"مقبول",IF('تسجيل اسماء الطلبة الجدد'!$I$8:$I$407&gt;=0,"مقبول",IF('تسجيل اسماء الطلبة الجدد'!$H$8:$H$407=0,"مقبول","مرفوض")))))))</f>
        <v/>
      </c>
    </row>
    <row r="145" spans="1:12" ht="20.100000000000001" customHeight="1" x14ac:dyDescent="0.25">
      <c r="A145" s="25">
        <v>138</v>
      </c>
      <c r="B145" s="26"/>
      <c r="C145" s="31"/>
      <c r="D145" s="27" t="str">
        <f t="shared" si="6"/>
        <v/>
      </c>
      <c r="E145" s="28"/>
      <c r="F145" s="29" t="str">
        <f t="shared" si="5"/>
        <v/>
      </c>
      <c r="G145" s="30" t="str">
        <f>IFERROR(VLOOKUP(MID(C145,8,2)*1,Sheet2!$A$1:$B$28,2,FALSE),"")</f>
        <v/>
      </c>
      <c r="H145" s="41" t="str">
        <f>IFERROR(DATEDIF('تسجيل اسماء الطلبة الجدد'!$F145,$O$2,"MD"),"")</f>
        <v/>
      </c>
      <c r="I145" s="41" t="str">
        <f>IFERROR(DATEDIF('تسجيل اسماء الطلبة الجدد'!$F$8:$F$43,$O$2,"YM"),"")</f>
        <v/>
      </c>
      <c r="J145" s="41" t="str">
        <f>IFERROR(DATEDIF('تسجيل اسماء الطلبة الجدد'!$F$8:$F$43,$O$2,"Y"),"")</f>
        <v/>
      </c>
      <c r="K145" s="24" t="str">
        <f>IF('تسجيل اسماء الطلبة الجدد'!$C145="","",'تسجيل اسماء الطلبة الجدد'!$J145&amp;" "&amp;"سنوات و"&amp;""&amp;'تسجيل اسماء الطلبة الجدد'!$I145&amp;" "&amp;"شهور و"&amp;" "&amp;'تسجيل اسماء الطلبة الجدد'!$H145&amp;"يوم  ")</f>
        <v/>
      </c>
      <c r="L145" s="44" t="str">
        <f>IF('تسجيل اسماء الطلبة الجدد'!$J145="","",IF('تسجيل اسماء الطلبة الجدد'!$J145=4,"مقبول",IF('تسجيل اسماء الطلبة الجدد'!$I$8:$I$407&gt;=5,"مقبول",IF('تسجيل اسماء الطلبة الجدد'!$H$8:$H$407=9,"مقبول",IF('تسجيل اسماء الطلبة الجدد'!$J145=4,"مقبول",IF('تسجيل اسماء الطلبة الجدد'!$I$8:$I$407&gt;=0,"مقبول",IF('تسجيل اسماء الطلبة الجدد'!$H$8:$H$407=0,"مقبول","مرفوض")))))))</f>
        <v/>
      </c>
    </row>
    <row r="146" spans="1:12" ht="20.100000000000001" customHeight="1" x14ac:dyDescent="0.25">
      <c r="A146" s="25">
        <v>139</v>
      </c>
      <c r="B146" s="26"/>
      <c r="C146" s="31"/>
      <c r="D146" s="27" t="str">
        <f t="shared" si="6"/>
        <v/>
      </c>
      <c r="E146" s="28"/>
      <c r="F146" s="29" t="str">
        <f t="shared" si="5"/>
        <v/>
      </c>
      <c r="G146" s="30" t="str">
        <f>IFERROR(VLOOKUP(MID(C146,8,2)*1,Sheet2!$A$1:$B$28,2,FALSE),"")</f>
        <v/>
      </c>
      <c r="H146" s="41" t="str">
        <f>IFERROR(DATEDIF('تسجيل اسماء الطلبة الجدد'!$F146,$O$2,"MD"),"")</f>
        <v/>
      </c>
      <c r="I146" s="41" t="str">
        <f>IFERROR(DATEDIF('تسجيل اسماء الطلبة الجدد'!$F$8:$F$43,$O$2,"YM"),"")</f>
        <v/>
      </c>
      <c r="J146" s="41" t="str">
        <f>IFERROR(DATEDIF('تسجيل اسماء الطلبة الجدد'!$F$8:$F$43,$O$2,"Y"),"")</f>
        <v/>
      </c>
      <c r="K146" s="24" t="str">
        <f>IF('تسجيل اسماء الطلبة الجدد'!$C146="","",'تسجيل اسماء الطلبة الجدد'!$J146&amp;" "&amp;"سنوات و"&amp;""&amp;'تسجيل اسماء الطلبة الجدد'!$I146&amp;" "&amp;"شهور و"&amp;" "&amp;'تسجيل اسماء الطلبة الجدد'!$H146&amp;"يوم  ")</f>
        <v/>
      </c>
      <c r="L146" s="44" t="str">
        <f>IF('تسجيل اسماء الطلبة الجدد'!$J146="","",IF('تسجيل اسماء الطلبة الجدد'!$J146=4,"مقبول",IF('تسجيل اسماء الطلبة الجدد'!$I$8:$I$407&gt;=5,"مقبول",IF('تسجيل اسماء الطلبة الجدد'!$H$8:$H$407=9,"مقبول",IF('تسجيل اسماء الطلبة الجدد'!$J146=4,"مقبول",IF('تسجيل اسماء الطلبة الجدد'!$I$8:$I$407&gt;=0,"مقبول",IF('تسجيل اسماء الطلبة الجدد'!$H$8:$H$407=0,"مقبول","مرفوض")))))))</f>
        <v/>
      </c>
    </row>
    <row r="147" spans="1:12" ht="20.100000000000001" customHeight="1" x14ac:dyDescent="0.25">
      <c r="A147" s="25">
        <v>140</v>
      </c>
      <c r="B147" s="26"/>
      <c r="C147" s="31"/>
      <c r="D147" s="27" t="str">
        <f t="shared" si="6"/>
        <v/>
      </c>
      <c r="E147" s="28"/>
      <c r="F147" s="29" t="str">
        <f t="shared" si="5"/>
        <v/>
      </c>
      <c r="G147" s="30" t="str">
        <f>IFERROR(VLOOKUP(MID(C147,8,2)*1,Sheet2!$A$1:$B$28,2,FALSE),"")</f>
        <v/>
      </c>
      <c r="H147" s="41" t="str">
        <f>IFERROR(DATEDIF('تسجيل اسماء الطلبة الجدد'!$F147,$O$2,"MD"),"")</f>
        <v/>
      </c>
      <c r="I147" s="41" t="str">
        <f>IFERROR(DATEDIF('تسجيل اسماء الطلبة الجدد'!$F$8:$F$43,$O$2,"YM"),"")</f>
        <v/>
      </c>
      <c r="J147" s="41" t="str">
        <f>IFERROR(DATEDIF('تسجيل اسماء الطلبة الجدد'!$F$8:$F$43,$O$2,"Y"),"")</f>
        <v/>
      </c>
      <c r="K147" s="24" t="str">
        <f>IF('تسجيل اسماء الطلبة الجدد'!$C147="","",'تسجيل اسماء الطلبة الجدد'!$J147&amp;" "&amp;"سنوات و"&amp;""&amp;'تسجيل اسماء الطلبة الجدد'!$I147&amp;" "&amp;"شهور و"&amp;" "&amp;'تسجيل اسماء الطلبة الجدد'!$H147&amp;"يوم  ")</f>
        <v/>
      </c>
      <c r="L147" s="44" t="str">
        <f>IF('تسجيل اسماء الطلبة الجدد'!$J147="","",IF('تسجيل اسماء الطلبة الجدد'!$J147=4,"مقبول",IF('تسجيل اسماء الطلبة الجدد'!$I$8:$I$407&gt;=5,"مقبول",IF('تسجيل اسماء الطلبة الجدد'!$H$8:$H$407=9,"مقبول",IF('تسجيل اسماء الطلبة الجدد'!$J147=4,"مقبول",IF('تسجيل اسماء الطلبة الجدد'!$I$8:$I$407&gt;=0,"مقبول",IF('تسجيل اسماء الطلبة الجدد'!$H$8:$H$407=0,"مقبول","مرفوض")))))))</f>
        <v/>
      </c>
    </row>
    <row r="148" spans="1:12" ht="20.100000000000001" customHeight="1" x14ac:dyDescent="0.25">
      <c r="A148" s="25">
        <v>141</v>
      </c>
      <c r="B148" s="26"/>
      <c r="C148" s="31"/>
      <c r="D148" s="27" t="str">
        <f t="shared" si="6"/>
        <v/>
      </c>
      <c r="E148" s="28"/>
      <c r="F148" s="29" t="str">
        <f t="shared" si="5"/>
        <v/>
      </c>
      <c r="G148" s="30" t="str">
        <f>IFERROR(VLOOKUP(MID(C148,8,2)*1,Sheet2!$A$1:$B$28,2,FALSE),"")</f>
        <v/>
      </c>
      <c r="H148" s="41" t="str">
        <f>IFERROR(DATEDIF('تسجيل اسماء الطلبة الجدد'!$F148,$O$2,"MD"),"")</f>
        <v/>
      </c>
      <c r="I148" s="41" t="str">
        <f>IFERROR(DATEDIF('تسجيل اسماء الطلبة الجدد'!$F$8:$F$43,$O$2,"YM"),"")</f>
        <v/>
      </c>
      <c r="J148" s="41" t="str">
        <f>IFERROR(DATEDIF('تسجيل اسماء الطلبة الجدد'!$F$8:$F$43,$O$2,"Y"),"")</f>
        <v/>
      </c>
      <c r="K148" s="24" t="str">
        <f>IF('تسجيل اسماء الطلبة الجدد'!$C148="","",'تسجيل اسماء الطلبة الجدد'!$J148&amp;" "&amp;"سنوات و"&amp;""&amp;'تسجيل اسماء الطلبة الجدد'!$I148&amp;" "&amp;"شهور و"&amp;" "&amp;'تسجيل اسماء الطلبة الجدد'!$H148&amp;"يوم  ")</f>
        <v/>
      </c>
      <c r="L148" s="44" t="str">
        <f>IF('تسجيل اسماء الطلبة الجدد'!$J148="","",IF('تسجيل اسماء الطلبة الجدد'!$J148=4,"مقبول",IF('تسجيل اسماء الطلبة الجدد'!$I$8:$I$407&gt;=5,"مقبول",IF('تسجيل اسماء الطلبة الجدد'!$H$8:$H$407=9,"مقبول",IF('تسجيل اسماء الطلبة الجدد'!$J148=4,"مقبول",IF('تسجيل اسماء الطلبة الجدد'!$I$8:$I$407&gt;=0,"مقبول",IF('تسجيل اسماء الطلبة الجدد'!$H$8:$H$407=0,"مقبول","مرفوض")))))))</f>
        <v/>
      </c>
    </row>
    <row r="149" spans="1:12" ht="20.100000000000001" customHeight="1" x14ac:dyDescent="0.25">
      <c r="A149" s="25">
        <v>142</v>
      </c>
      <c r="B149" s="26"/>
      <c r="C149" s="31"/>
      <c r="D149" s="27" t="str">
        <f t="shared" si="6"/>
        <v/>
      </c>
      <c r="E149" s="28"/>
      <c r="F149" s="29" t="str">
        <f t="shared" si="5"/>
        <v/>
      </c>
      <c r="G149" s="30" t="str">
        <f>IFERROR(VLOOKUP(MID(C149,8,2)*1,Sheet2!$A$1:$B$28,2,FALSE),"")</f>
        <v/>
      </c>
      <c r="H149" s="41" t="str">
        <f>IFERROR(DATEDIF('تسجيل اسماء الطلبة الجدد'!$F149,$O$2,"MD"),"")</f>
        <v/>
      </c>
      <c r="I149" s="41" t="str">
        <f>IFERROR(DATEDIF('تسجيل اسماء الطلبة الجدد'!$F$8:$F$43,$O$2,"YM"),"")</f>
        <v/>
      </c>
      <c r="J149" s="41" t="str">
        <f>IFERROR(DATEDIF('تسجيل اسماء الطلبة الجدد'!$F$8:$F$43,$O$2,"Y"),"")</f>
        <v/>
      </c>
      <c r="K149" s="24" t="str">
        <f>IF('تسجيل اسماء الطلبة الجدد'!$C149="","",'تسجيل اسماء الطلبة الجدد'!$J149&amp;" "&amp;"سنوات و"&amp;""&amp;'تسجيل اسماء الطلبة الجدد'!$I149&amp;" "&amp;"شهور و"&amp;" "&amp;'تسجيل اسماء الطلبة الجدد'!$H149&amp;"يوم  ")</f>
        <v/>
      </c>
      <c r="L149" s="44" t="str">
        <f>IF('تسجيل اسماء الطلبة الجدد'!$J149="","",IF('تسجيل اسماء الطلبة الجدد'!$J149=4,"مقبول",IF('تسجيل اسماء الطلبة الجدد'!$I$8:$I$407&gt;=5,"مقبول",IF('تسجيل اسماء الطلبة الجدد'!$H$8:$H$407=9,"مقبول",IF('تسجيل اسماء الطلبة الجدد'!$J149=4,"مقبول",IF('تسجيل اسماء الطلبة الجدد'!$I$8:$I$407&gt;=0,"مقبول",IF('تسجيل اسماء الطلبة الجدد'!$H$8:$H$407=0,"مقبول","مرفوض")))))))</f>
        <v/>
      </c>
    </row>
    <row r="150" spans="1:12" ht="20.100000000000001" customHeight="1" x14ac:dyDescent="0.25">
      <c r="A150" s="25">
        <v>143</v>
      </c>
      <c r="B150" s="26"/>
      <c r="C150" s="31"/>
      <c r="D150" s="27" t="str">
        <f t="shared" si="6"/>
        <v/>
      </c>
      <c r="E150" s="28"/>
      <c r="F150" s="29" t="str">
        <f t="shared" si="5"/>
        <v/>
      </c>
      <c r="G150" s="30" t="str">
        <f>IFERROR(VLOOKUP(MID(C150,8,2)*1,Sheet2!$A$1:$B$28,2,FALSE),"")</f>
        <v/>
      </c>
      <c r="H150" s="41" t="str">
        <f>IFERROR(DATEDIF('تسجيل اسماء الطلبة الجدد'!$F150,$O$2,"MD"),"")</f>
        <v/>
      </c>
      <c r="I150" s="41" t="str">
        <f>IFERROR(DATEDIF('تسجيل اسماء الطلبة الجدد'!$F$8:$F$43,$O$2,"YM"),"")</f>
        <v/>
      </c>
      <c r="J150" s="41" t="str">
        <f>IFERROR(DATEDIF('تسجيل اسماء الطلبة الجدد'!$F$8:$F$43,$O$2,"Y"),"")</f>
        <v/>
      </c>
      <c r="K150" s="24" t="str">
        <f>IF('تسجيل اسماء الطلبة الجدد'!$C150="","",'تسجيل اسماء الطلبة الجدد'!$J150&amp;" "&amp;"سنوات و"&amp;""&amp;'تسجيل اسماء الطلبة الجدد'!$I150&amp;" "&amp;"شهور و"&amp;" "&amp;'تسجيل اسماء الطلبة الجدد'!$H150&amp;"يوم  ")</f>
        <v/>
      </c>
      <c r="L150" s="44" t="str">
        <f>IF('تسجيل اسماء الطلبة الجدد'!$J150="","",IF('تسجيل اسماء الطلبة الجدد'!$J150=4,"مقبول",IF('تسجيل اسماء الطلبة الجدد'!$I$8:$I$407&gt;=5,"مقبول",IF('تسجيل اسماء الطلبة الجدد'!$H$8:$H$407=9,"مقبول",IF('تسجيل اسماء الطلبة الجدد'!$J150=4,"مقبول",IF('تسجيل اسماء الطلبة الجدد'!$I$8:$I$407&gt;=0,"مقبول",IF('تسجيل اسماء الطلبة الجدد'!$H$8:$H$407=0,"مقبول","مرفوض")))))))</f>
        <v/>
      </c>
    </row>
    <row r="151" spans="1:12" ht="20.100000000000001" customHeight="1" x14ac:dyDescent="0.25">
      <c r="A151" s="25">
        <v>144</v>
      </c>
      <c r="B151" s="26"/>
      <c r="C151" s="31"/>
      <c r="D151" s="27" t="str">
        <f t="shared" si="6"/>
        <v/>
      </c>
      <c r="E151" s="28"/>
      <c r="F151" s="29" t="str">
        <f t="shared" ref="F151:F214" si="7">IFERROR(DATE(IF(LEFT(C151,1)*1=3,20,19)&amp;MID(C151,2,2),MID(C151,4,2),MID(C151,6,2)),"")</f>
        <v/>
      </c>
      <c r="G151" s="30" t="str">
        <f>IFERROR(VLOOKUP(MID(C151,8,2)*1,Sheet2!$A$1:$B$28,2,FALSE),"")</f>
        <v/>
      </c>
      <c r="H151" s="41" t="str">
        <f>IFERROR(DATEDIF('تسجيل اسماء الطلبة الجدد'!$F151,$O$2,"MD"),"")</f>
        <v/>
      </c>
      <c r="I151" s="41" t="str">
        <f>IFERROR(DATEDIF('تسجيل اسماء الطلبة الجدد'!$F$8:$F$43,$O$2,"YM"),"")</f>
        <v/>
      </c>
      <c r="J151" s="41" t="str">
        <f>IFERROR(DATEDIF('تسجيل اسماء الطلبة الجدد'!$F$8:$F$43,$O$2,"Y"),"")</f>
        <v/>
      </c>
      <c r="K151" s="24" t="str">
        <f>IF('تسجيل اسماء الطلبة الجدد'!$C151="","",'تسجيل اسماء الطلبة الجدد'!$J151&amp;" "&amp;"سنوات و"&amp;""&amp;'تسجيل اسماء الطلبة الجدد'!$I151&amp;" "&amp;"شهور و"&amp;" "&amp;'تسجيل اسماء الطلبة الجدد'!$H151&amp;"يوم  ")</f>
        <v/>
      </c>
      <c r="L151" s="44" t="str">
        <f>IF('تسجيل اسماء الطلبة الجدد'!$J151="","",IF('تسجيل اسماء الطلبة الجدد'!$J151=4,"مقبول",IF('تسجيل اسماء الطلبة الجدد'!$I$8:$I$407&gt;=5,"مقبول",IF('تسجيل اسماء الطلبة الجدد'!$H$8:$H$407=9,"مقبول",IF('تسجيل اسماء الطلبة الجدد'!$J151=4,"مقبول",IF('تسجيل اسماء الطلبة الجدد'!$I$8:$I$407&gt;=0,"مقبول",IF('تسجيل اسماء الطلبة الجدد'!$H$8:$H$407=0,"مقبول","مرفوض")))))))</f>
        <v/>
      </c>
    </row>
    <row r="152" spans="1:12" ht="20.100000000000001" customHeight="1" x14ac:dyDescent="0.25">
      <c r="A152" s="25">
        <v>145</v>
      </c>
      <c r="B152" s="26"/>
      <c r="C152" s="31"/>
      <c r="D152" s="27" t="str">
        <f t="shared" si="6"/>
        <v/>
      </c>
      <c r="E152" s="28"/>
      <c r="F152" s="29" t="str">
        <f t="shared" si="7"/>
        <v/>
      </c>
      <c r="G152" s="30" t="str">
        <f>IFERROR(VLOOKUP(MID(C152,8,2)*1,Sheet2!$A$1:$B$28,2,FALSE),"")</f>
        <v/>
      </c>
      <c r="H152" s="41" t="str">
        <f>IFERROR(DATEDIF('تسجيل اسماء الطلبة الجدد'!$F152,$O$2,"MD"),"")</f>
        <v/>
      </c>
      <c r="I152" s="41" t="str">
        <f>IFERROR(DATEDIF('تسجيل اسماء الطلبة الجدد'!$F$8:$F$43,$O$2,"YM"),"")</f>
        <v/>
      </c>
      <c r="J152" s="41" t="str">
        <f>IFERROR(DATEDIF('تسجيل اسماء الطلبة الجدد'!$F$8:$F$43,$O$2,"Y"),"")</f>
        <v/>
      </c>
      <c r="K152" s="24" t="str">
        <f>IF('تسجيل اسماء الطلبة الجدد'!$C152="","",'تسجيل اسماء الطلبة الجدد'!$J152&amp;" "&amp;"سنوات و"&amp;""&amp;'تسجيل اسماء الطلبة الجدد'!$I152&amp;" "&amp;"شهور و"&amp;" "&amp;'تسجيل اسماء الطلبة الجدد'!$H152&amp;"يوم  ")</f>
        <v/>
      </c>
      <c r="L152" s="44" t="str">
        <f>IF('تسجيل اسماء الطلبة الجدد'!$J152="","",IF('تسجيل اسماء الطلبة الجدد'!$J152=4,"مقبول",IF('تسجيل اسماء الطلبة الجدد'!$I$8:$I$407&gt;=5,"مقبول",IF('تسجيل اسماء الطلبة الجدد'!$H$8:$H$407=9,"مقبول",IF('تسجيل اسماء الطلبة الجدد'!$J152=4,"مقبول",IF('تسجيل اسماء الطلبة الجدد'!$I$8:$I$407&gt;=0,"مقبول",IF('تسجيل اسماء الطلبة الجدد'!$H$8:$H$407=0,"مقبول","مرفوض")))))))</f>
        <v/>
      </c>
    </row>
    <row r="153" spans="1:12" ht="20.100000000000001" customHeight="1" x14ac:dyDescent="0.25">
      <c r="A153" s="25">
        <v>146</v>
      </c>
      <c r="B153" s="26"/>
      <c r="C153" s="31"/>
      <c r="D153" s="27" t="str">
        <f t="shared" si="6"/>
        <v/>
      </c>
      <c r="E153" s="28"/>
      <c r="F153" s="29" t="str">
        <f t="shared" si="7"/>
        <v/>
      </c>
      <c r="G153" s="30" t="str">
        <f>IFERROR(VLOOKUP(MID(C153,8,2)*1,Sheet2!$A$1:$B$28,2,FALSE),"")</f>
        <v/>
      </c>
      <c r="H153" s="41" t="str">
        <f>IFERROR(DATEDIF('تسجيل اسماء الطلبة الجدد'!$F153,$O$2,"MD"),"")</f>
        <v/>
      </c>
      <c r="I153" s="41" t="str">
        <f>IFERROR(DATEDIF('تسجيل اسماء الطلبة الجدد'!$F$8:$F$43,$O$2,"YM"),"")</f>
        <v/>
      </c>
      <c r="J153" s="41" t="str">
        <f>IFERROR(DATEDIF('تسجيل اسماء الطلبة الجدد'!$F$8:$F$43,$O$2,"Y"),"")</f>
        <v/>
      </c>
      <c r="K153" s="24" t="str">
        <f>IF('تسجيل اسماء الطلبة الجدد'!$C153="","",'تسجيل اسماء الطلبة الجدد'!$J153&amp;" "&amp;"سنوات و"&amp;""&amp;'تسجيل اسماء الطلبة الجدد'!$I153&amp;" "&amp;"شهور و"&amp;" "&amp;'تسجيل اسماء الطلبة الجدد'!$H153&amp;"يوم  ")</f>
        <v/>
      </c>
      <c r="L153" s="44" t="str">
        <f>IF('تسجيل اسماء الطلبة الجدد'!$J153="","",IF('تسجيل اسماء الطلبة الجدد'!$J153=4,"مقبول",IF('تسجيل اسماء الطلبة الجدد'!$I$8:$I$407&gt;=5,"مقبول",IF('تسجيل اسماء الطلبة الجدد'!$H$8:$H$407=9,"مقبول",IF('تسجيل اسماء الطلبة الجدد'!$J153=4,"مقبول",IF('تسجيل اسماء الطلبة الجدد'!$I$8:$I$407&gt;=0,"مقبول",IF('تسجيل اسماء الطلبة الجدد'!$H$8:$H$407=0,"مقبول","مرفوض")))))))</f>
        <v/>
      </c>
    </row>
    <row r="154" spans="1:12" ht="20.100000000000001" customHeight="1" x14ac:dyDescent="0.25">
      <c r="A154" s="25">
        <v>147</v>
      </c>
      <c r="B154" s="26"/>
      <c r="C154" s="31"/>
      <c r="D154" s="27" t="str">
        <f t="shared" si="6"/>
        <v/>
      </c>
      <c r="E154" s="28"/>
      <c r="F154" s="29" t="str">
        <f t="shared" si="7"/>
        <v/>
      </c>
      <c r="G154" s="30" t="str">
        <f>IFERROR(VLOOKUP(MID(C154,8,2)*1,Sheet2!$A$1:$B$28,2,FALSE),"")</f>
        <v/>
      </c>
      <c r="H154" s="41" t="str">
        <f>IFERROR(DATEDIF('تسجيل اسماء الطلبة الجدد'!$F154,$O$2,"MD"),"")</f>
        <v/>
      </c>
      <c r="I154" s="41" t="str">
        <f>IFERROR(DATEDIF('تسجيل اسماء الطلبة الجدد'!$F$8:$F$43,$O$2,"YM"),"")</f>
        <v/>
      </c>
      <c r="J154" s="41" t="str">
        <f>IFERROR(DATEDIF('تسجيل اسماء الطلبة الجدد'!$F$8:$F$43,$O$2,"Y"),"")</f>
        <v/>
      </c>
      <c r="K154" s="24" t="str">
        <f>IF('تسجيل اسماء الطلبة الجدد'!$C154="","",'تسجيل اسماء الطلبة الجدد'!$J154&amp;" "&amp;"سنوات و"&amp;""&amp;'تسجيل اسماء الطلبة الجدد'!$I154&amp;" "&amp;"شهور و"&amp;" "&amp;'تسجيل اسماء الطلبة الجدد'!$H154&amp;"يوم  ")</f>
        <v/>
      </c>
      <c r="L154" s="44" t="str">
        <f>IF('تسجيل اسماء الطلبة الجدد'!$J154="","",IF('تسجيل اسماء الطلبة الجدد'!$J154=4,"مقبول",IF('تسجيل اسماء الطلبة الجدد'!$I$8:$I$407&gt;=5,"مقبول",IF('تسجيل اسماء الطلبة الجدد'!$H$8:$H$407=9,"مقبول",IF('تسجيل اسماء الطلبة الجدد'!$J154=4,"مقبول",IF('تسجيل اسماء الطلبة الجدد'!$I$8:$I$407&gt;=0,"مقبول",IF('تسجيل اسماء الطلبة الجدد'!$H$8:$H$407=0,"مقبول","مرفوض")))))))</f>
        <v/>
      </c>
    </row>
    <row r="155" spans="1:12" ht="20.100000000000001" customHeight="1" x14ac:dyDescent="0.25">
      <c r="A155" s="25">
        <v>148</v>
      </c>
      <c r="B155" s="26"/>
      <c r="C155" s="31"/>
      <c r="D155" s="27" t="str">
        <f t="shared" si="6"/>
        <v/>
      </c>
      <c r="E155" s="28"/>
      <c r="F155" s="29" t="str">
        <f t="shared" si="7"/>
        <v/>
      </c>
      <c r="G155" s="30" t="str">
        <f>IFERROR(VLOOKUP(MID(C155,8,2)*1,Sheet2!$A$1:$B$28,2,FALSE),"")</f>
        <v/>
      </c>
      <c r="H155" s="41" t="str">
        <f>IFERROR(DATEDIF('تسجيل اسماء الطلبة الجدد'!$F155,$O$2,"MD"),"")</f>
        <v/>
      </c>
      <c r="I155" s="41" t="str">
        <f>IFERROR(DATEDIF('تسجيل اسماء الطلبة الجدد'!$F$8:$F$43,$O$2,"YM"),"")</f>
        <v/>
      </c>
      <c r="J155" s="41" t="str">
        <f>IFERROR(DATEDIF('تسجيل اسماء الطلبة الجدد'!$F$8:$F$43,$O$2,"Y"),"")</f>
        <v/>
      </c>
      <c r="K155" s="24" t="str">
        <f>IF('تسجيل اسماء الطلبة الجدد'!$C155="","",'تسجيل اسماء الطلبة الجدد'!$J155&amp;" "&amp;"سنوات و"&amp;""&amp;'تسجيل اسماء الطلبة الجدد'!$I155&amp;" "&amp;"شهور و"&amp;" "&amp;'تسجيل اسماء الطلبة الجدد'!$H155&amp;"يوم  ")</f>
        <v/>
      </c>
      <c r="L155" s="44" t="str">
        <f>IF('تسجيل اسماء الطلبة الجدد'!$J155="","",IF('تسجيل اسماء الطلبة الجدد'!$J155=4,"مقبول",IF('تسجيل اسماء الطلبة الجدد'!$I$8:$I$407&gt;=5,"مقبول",IF('تسجيل اسماء الطلبة الجدد'!$H$8:$H$407=9,"مقبول",IF('تسجيل اسماء الطلبة الجدد'!$J155=4,"مقبول",IF('تسجيل اسماء الطلبة الجدد'!$I$8:$I$407&gt;=0,"مقبول",IF('تسجيل اسماء الطلبة الجدد'!$H$8:$H$407=0,"مقبول","مرفوض")))))))</f>
        <v/>
      </c>
    </row>
    <row r="156" spans="1:12" ht="20.100000000000001" customHeight="1" x14ac:dyDescent="0.25">
      <c r="A156" s="25">
        <v>149</v>
      </c>
      <c r="B156" s="26"/>
      <c r="C156" s="31"/>
      <c r="D156" s="27" t="str">
        <f t="shared" si="6"/>
        <v/>
      </c>
      <c r="E156" s="28"/>
      <c r="F156" s="29" t="str">
        <f t="shared" si="7"/>
        <v/>
      </c>
      <c r="G156" s="30" t="str">
        <f>IFERROR(VLOOKUP(MID(C156,8,2)*1,Sheet2!$A$1:$B$28,2,FALSE),"")</f>
        <v/>
      </c>
      <c r="H156" s="41" t="str">
        <f>IFERROR(DATEDIF('تسجيل اسماء الطلبة الجدد'!$F156,$O$2,"MD"),"")</f>
        <v/>
      </c>
      <c r="I156" s="41" t="str">
        <f>IFERROR(DATEDIF('تسجيل اسماء الطلبة الجدد'!$F$8:$F$43,$O$2,"YM"),"")</f>
        <v/>
      </c>
      <c r="J156" s="41" t="str">
        <f>IFERROR(DATEDIF('تسجيل اسماء الطلبة الجدد'!$F$8:$F$43,$O$2,"Y"),"")</f>
        <v/>
      </c>
      <c r="K156" s="24" t="str">
        <f>IF('تسجيل اسماء الطلبة الجدد'!$C156="","",'تسجيل اسماء الطلبة الجدد'!$J156&amp;" "&amp;"سنوات و"&amp;""&amp;'تسجيل اسماء الطلبة الجدد'!$I156&amp;" "&amp;"شهور و"&amp;" "&amp;'تسجيل اسماء الطلبة الجدد'!$H156&amp;"يوم  ")</f>
        <v/>
      </c>
      <c r="L156" s="44" t="str">
        <f>IF('تسجيل اسماء الطلبة الجدد'!$J156="","",IF('تسجيل اسماء الطلبة الجدد'!$J156=4,"مقبول",IF('تسجيل اسماء الطلبة الجدد'!$I$8:$I$407&gt;=5,"مقبول",IF('تسجيل اسماء الطلبة الجدد'!$H$8:$H$407=9,"مقبول",IF('تسجيل اسماء الطلبة الجدد'!$J156=4,"مقبول",IF('تسجيل اسماء الطلبة الجدد'!$I$8:$I$407&gt;=0,"مقبول",IF('تسجيل اسماء الطلبة الجدد'!$H$8:$H$407=0,"مقبول","مرفوض")))))))</f>
        <v/>
      </c>
    </row>
    <row r="157" spans="1:12" ht="20.100000000000001" customHeight="1" x14ac:dyDescent="0.25">
      <c r="A157" s="25">
        <v>150</v>
      </c>
      <c r="B157" s="26"/>
      <c r="C157" s="31"/>
      <c r="D157" s="27" t="str">
        <f t="shared" si="6"/>
        <v/>
      </c>
      <c r="E157" s="28"/>
      <c r="F157" s="29" t="str">
        <f t="shared" si="7"/>
        <v/>
      </c>
      <c r="G157" s="30" t="str">
        <f>IFERROR(VLOOKUP(MID(C157,8,2)*1,Sheet2!$A$1:$B$28,2,FALSE),"")</f>
        <v/>
      </c>
      <c r="H157" s="41" t="str">
        <f>IFERROR(DATEDIF('تسجيل اسماء الطلبة الجدد'!$F157,$O$2,"MD"),"")</f>
        <v/>
      </c>
      <c r="I157" s="41" t="str">
        <f>IFERROR(DATEDIF('تسجيل اسماء الطلبة الجدد'!$F$8:$F$43,$O$2,"YM"),"")</f>
        <v/>
      </c>
      <c r="J157" s="41" t="str">
        <f>IFERROR(DATEDIF('تسجيل اسماء الطلبة الجدد'!$F$8:$F$43,$O$2,"Y"),"")</f>
        <v/>
      </c>
      <c r="K157" s="24" t="str">
        <f>IF('تسجيل اسماء الطلبة الجدد'!$C157="","",'تسجيل اسماء الطلبة الجدد'!$J157&amp;" "&amp;"سنوات و"&amp;""&amp;'تسجيل اسماء الطلبة الجدد'!$I157&amp;" "&amp;"شهور و"&amp;" "&amp;'تسجيل اسماء الطلبة الجدد'!$H157&amp;"يوم  ")</f>
        <v/>
      </c>
      <c r="L157" s="44" t="str">
        <f>IF('تسجيل اسماء الطلبة الجدد'!$J157="","",IF('تسجيل اسماء الطلبة الجدد'!$J157=4,"مقبول",IF('تسجيل اسماء الطلبة الجدد'!$I$8:$I$407&gt;=5,"مقبول",IF('تسجيل اسماء الطلبة الجدد'!$H$8:$H$407=9,"مقبول",IF('تسجيل اسماء الطلبة الجدد'!$J157=4,"مقبول",IF('تسجيل اسماء الطلبة الجدد'!$I$8:$I$407&gt;=0,"مقبول",IF('تسجيل اسماء الطلبة الجدد'!$H$8:$H$407=0,"مقبول","مرفوض")))))))</f>
        <v/>
      </c>
    </row>
    <row r="158" spans="1:12" ht="20.100000000000001" customHeight="1" x14ac:dyDescent="0.25">
      <c r="A158" s="25">
        <v>151</v>
      </c>
      <c r="B158" s="26"/>
      <c r="C158" s="31"/>
      <c r="D158" s="27" t="str">
        <f t="shared" si="6"/>
        <v/>
      </c>
      <c r="E158" s="28"/>
      <c r="F158" s="29" t="str">
        <f t="shared" si="7"/>
        <v/>
      </c>
      <c r="G158" s="30" t="str">
        <f>IFERROR(VLOOKUP(MID(C158,8,2)*1,Sheet2!$A$1:$B$28,2,FALSE),"")</f>
        <v/>
      </c>
      <c r="H158" s="41" t="str">
        <f>IFERROR(DATEDIF('تسجيل اسماء الطلبة الجدد'!$F158,$O$2,"MD"),"")</f>
        <v/>
      </c>
      <c r="I158" s="41" t="str">
        <f>IFERROR(DATEDIF('تسجيل اسماء الطلبة الجدد'!$F$8:$F$43,$O$2,"YM"),"")</f>
        <v/>
      </c>
      <c r="J158" s="41" t="str">
        <f>IFERROR(DATEDIF('تسجيل اسماء الطلبة الجدد'!$F$8:$F$43,$O$2,"Y"),"")</f>
        <v/>
      </c>
      <c r="K158" s="24" t="str">
        <f>IF('تسجيل اسماء الطلبة الجدد'!$C158="","",'تسجيل اسماء الطلبة الجدد'!$J158&amp;" "&amp;"سنوات و"&amp;""&amp;'تسجيل اسماء الطلبة الجدد'!$I158&amp;" "&amp;"شهور و"&amp;" "&amp;'تسجيل اسماء الطلبة الجدد'!$H158&amp;"يوم  ")</f>
        <v/>
      </c>
      <c r="L158" s="44" t="str">
        <f>IF('تسجيل اسماء الطلبة الجدد'!$J158="","",IF('تسجيل اسماء الطلبة الجدد'!$J158=4,"مقبول",IF('تسجيل اسماء الطلبة الجدد'!$I$8:$I$407&gt;=5,"مقبول",IF('تسجيل اسماء الطلبة الجدد'!$H$8:$H$407=9,"مقبول",IF('تسجيل اسماء الطلبة الجدد'!$J158=4,"مقبول",IF('تسجيل اسماء الطلبة الجدد'!$I$8:$I$407&gt;=0,"مقبول",IF('تسجيل اسماء الطلبة الجدد'!$H$8:$H$407=0,"مقبول","مرفوض")))))))</f>
        <v/>
      </c>
    </row>
    <row r="159" spans="1:12" ht="20.100000000000001" customHeight="1" x14ac:dyDescent="0.25">
      <c r="A159" s="25">
        <v>152</v>
      </c>
      <c r="B159" s="26"/>
      <c r="C159" s="31"/>
      <c r="D159" s="27" t="str">
        <f t="shared" si="6"/>
        <v/>
      </c>
      <c r="E159" s="28"/>
      <c r="F159" s="29" t="str">
        <f t="shared" si="7"/>
        <v/>
      </c>
      <c r="G159" s="30" t="str">
        <f>IFERROR(VLOOKUP(MID(C159,8,2)*1,Sheet2!$A$1:$B$28,2,FALSE),"")</f>
        <v/>
      </c>
      <c r="H159" s="41" t="str">
        <f>IFERROR(DATEDIF('تسجيل اسماء الطلبة الجدد'!$F159,$O$2,"MD"),"")</f>
        <v/>
      </c>
      <c r="I159" s="41" t="str">
        <f>IFERROR(DATEDIF('تسجيل اسماء الطلبة الجدد'!$F$8:$F$43,$O$2,"YM"),"")</f>
        <v/>
      </c>
      <c r="J159" s="41" t="str">
        <f>IFERROR(DATEDIF('تسجيل اسماء الطلبة الجدد'!$F$8:$F$43,$O$2,"Y"),"")</f>
        <v/>
      </c>
      <c r="K159" s="24" t="str">
        <f>IF('تسجيل اسماء الطلبة الجدد'!$C159="","",'تسجيل اسماء الطلبة الجدد'!$J159&amp;" "&amp;"سنوات و"&amp;""&amp;'تسجيل اسماء الطلبة الجدد'!$I159&amp;" "&amp;"شهور و"&amp;" "&amp;'تسجيل اسماء الطلبة الجدد'!$H159&amp;"يوم  ")</f>
        <v/>
      </c>
      <c r="L159" s="44" t="str">
        <f>IF('تسجيل اسماء الطلبة الجدد'!$J159="","",IF('تسجيل اسماء الطلبة الجدد'!$J159=4,"مقبول",IF('تسجيل اسماء الطلبة الجدد'!$I$8:$I$407&gt;=5,"مقبول",IF('تسجيل اسماء الطلبة الجدد'!$H$8:$H$407=9,"مقبول",IF('تسجيل اسماء الطلبة الجدد'!$J159=4,"مقبول",IF('تسجيل اسماء الطلبة الجدد'!$I$8:$I$407&gt;=0,"مقبول",IF('تسجيل اسماء الطلبة الجدد'!$H$8:$H$407=0,"مقبول","مرفوض")))))))</f>
        <v/>
      </c>
    </row>
    <row r="160" spans="1:12" ht="20.100000000000001" customHeight="1" x14ac:dyDescent="0.25">
      <c r="A160" s="25">
        <v>153</v>
      </c>
      <c r="B160" s="26"/>
      <c r="C160" s="31"/>
      <c r="D160" s="27" t="str">
        <f t="shared" si="6"/>
        <v/>
      </c>
      <c r="E160" s="28"/>
      <c r="F160" s="29" t="str">
        <f t="shared" si="7"/>
        <v/>
      </c>
      <c r="G160" s="30" t="str">
        <f>IFERROR(VLOOKUP(MID(C160,8,2)*1,Sheet2!$A$1:$B$28,2,FALSE),"")</f>
        <v/>
      </c>
      <c r="H160" s="41" t="str">
        <f>IFERROR(DATEDIF('تسجيل اسماء الطلبة الجدد'!$F160,$O$2,"MD"),"")</f>
        <v/>
      </c>
      <c r="I160" s="41" t="str">
        <f>IFERROR(DATEDIF('تسجيل اسماء الطلبة الجدد'!$F$8:$F$43,$O$2,"YM"),"")</f>
        <v/>
      </c>
      <c r="J160" s="41" t="str">
        <f>IFERROR(DATEDIF('تسجيل اسماء الطلبة الجدد'!$F$8:$F$43,$O$2,"Y"),"")</f>
        <v/>
      </c>
      <c r="K160" s="24" t="str">
        <f>IF('تسجيل اسماء الطلبة الجدد'!$C160="","",'تسجيل اسماء الطلبة الجدد'!$J160&amp;" "&amp;"سنوات و"&amp;""&amp;'تسجيل اسماء الطلبة الجدد'!$I160&amp;" "&amp;"شهور و"&amp;" "&amp;'تسجيل اسماء الطلبة الجدد'!$H160&amp;"يوم  ")</f>
        <v/>
      </c>
      <c r="L160" s="44" t="str">
        <f>IF('تسجيل اسماء الطلبة الجدد'!$J160="","",IF('تسجيل اسماء الطلبة الجدد'!$J160=4,"مقبول",IF('تسجيل اسماء الطلبة الجدد'!$I$8:$I$407&gt;=5,"مقبول",IF('تسجيل اسماء الطلبة الجدد'!$H$8:$H$407=9,"مقبول",IF('تسجيل اسماء الطلبة الجدد'!$J160=4,"مقبول",IF('تسجيل اسماء الطلبة الجدد'!$I$8:$I$407&gt;=0,"مقبول",IF('تسجيل اسماء الطلبة الجدد'!$H$8:$H$407=0,"مقبول","مرفوض")))))))</f>
        <v/>
      </c>
    </row>
    <row r="161" spans="1:12" ht="20.100000000000001" customHeight="1" x14ac:dyDescent="0.25">
      <c r="A161" s="25">
        <v>154</v>
      </c>
      <c r="B161" s="26"/>
      <c r="C161" s="31"/>
      <c r="D161" s="27" t="str">
        <f t="shared" si="6"/>
        <v/>
      </c>
      <c r="E161" s="28"/>
      <c r="F161" s="29" t="str">
        <f t="shared" si="7"/>
        <v/>
      </c>
      <c r="G161" s="30" t="str">
        <f>IFERROR(VLOOKUP(MID(C161,8,2)*1,Sheet2!$A$1:$B$28,2,FALSE),"")</f>
        <v/>
      </c>
      <c r="H161" s="41" t="str">
        <f>IFERROR(DATEDIF('تسجيل اسماء الطلبة الجدد'!$F161,$O$2,"MD"),"")</f>
        <v/>
      </c>
      <c r="I161" s="41" t="str">
        <f>IFERROR(DATEDIF('تسجيل اسماء الطلبة الجدد'!$F$8:$F$43,$O$2,"YM"),"")</f>
        <v/>
      </c>
      <c r="J161" s="41" t="str">
        <f>IFERROR(DATEDIF('تسجيل اسماء الطلبة الجدد'!$F$8:$F$43,$O$2,"Y"),"")</f>
        <v/>
      </c>
      <c r="K161" s="24" t="str">
        <f>IF('تسجيل اسماء الطلبة الجدد'!$C161="","",'تسجيل اسماء الطلبة الجدد'!$J161&amp;" "&amp;"سنوات و"&amp;""&amp;'تسجيل اسماء الطلبة الجدد'!$I161&amp;" "&amp;"شهور و"&amp;" "&amp;'تسجيل اسماء الطلبة الجدد'!$H161&amp;"يوم  ")</f>
        <v/>
      </c>
      <c r="L161" s="44" t="str">
        <f>IF('تسجيل اسماء الطلبة الجدد'!$J161="","",IF('تسجيل اسماء الطلبة الجدد'!$J161=4,"مقبول",IF('تسجيل اسماء الطلبة الجدد'!$I$8:$I$407&gt;=5,"مقبول",IF('تسجيل اسماء الطلبة الجدد'!$H$8:$H$407=9,"مقبول",IF('تسجيل اسماء الطلبة الجدد'!$J161=4,"مقبول",IF('تسجيل اسماء الطلبة الجدد'!$I$8:$I$407&gt;=0,"مقبول",IF('تسجيل اسماء الطلبة الجدد'!$H$8:$H$407=0,"مقبول","مرفوض")))))))</f>
        <v/>
      </c>
    </row>
    <row r="162" spans="1:12" ht="20.100000000000001" customHeight="1" x14ac:dyDescent="0.25">
      <c r="A162" s="25">
        <v>155</v>
      </c>
      <c r="B162" s="26"/>
      <c r="C162" s="31"/>
      <c r="D162" s="27" t="str">
        <f t="shared" si="6"/>
        <v/>
      </c>
      <c r="E162" s="28"/>
      <c r="F162" s="29" t="str">
        <f t="shared" si="7"/>
        <v/>
      </c>
      <c r="G162" s="30" t="str">
        <f>IFERROR(VLOOKUP(MID(C162,8,2)*1,Sheet2!$A$1:$B$28,2,FALSE),"")</f>
        <v/>
      </c>
      <c r="H162" s="41" t="str">
        <f>IFERROR(DATEDIF('تسجيل اسماء الطلبة الجدد'!$F162,$O$2,"MD"),"")</f>
        <v/>
      </c>
      <c r="I162" s="41" t="str">
        <f>IFERROR(DATEDIF('تسجيل اسماء الطلبة الجدد'!$F$8:$F$43,$O$2,"YM"),"")</f>
        <v/>
      </c>
      <c r="J162" s="41" t="str">
        <f>IFERROR(DATEDIF('تسجيل اسماء الطلبة الجدد'!$F$8:$F$43,$O$2,"Y"),"")</f>
        <v/>
      </c>
      <c r="K162" s="24" t="str">
        <f>IF('تسجيل اسماء الطلبة الجدد'!$C162="","",'تسجيل اسماء الطلبة الجدد'!$J162&amp;" "&amp;"سنوات و"&amp;""&amp;'تسجيل اسماء الطلبة الجدد'!$I162&amp;" "&amp;"شهور و"&amp;" "&amp;'تسجيل اسماء الطلبة الجدد'!$H162&amp;"يوم  ")</f>
        <v/>
      </c>
      <c r="L162" s="44" t="str">
        <f>IF('تسجيل اسماء الطلبة الجدد'!$J162="","",IF('تسجيل اسماء الطلبة الجدد'!$J162=4,"مقبول",IF('تسجيل اسماء الطلبة الجدد'!$I$8:$I$407&gt;=5,"مقبول",IF('تسجيل اسماء الطلبة الجدد'!$H$8:$H$407=9,"مقبول",IF('تسجيل اسماء الطلبة الجدد'!$J162=4,"مقبول",IF('تسجيل اسماء الطلبة الجدد'!$I$8:$I$407&gt;=0,"مقبول",IF('تسجيل اسماء الطلبة الجدد'!$H$8:$H$407=0,"مقبول","مرفوض")))))))</f>
        <v/>
      </c>
    </row>
    <row r="163" spans="1:12" ht="20.100000000000001" customHeight="1" x14ac:dyDescent="0.25">
      <c r="A163" s="25">
        <v>156</v>
      </c>
      <c r="B163" s="26"/>
      <c r="C163" s="31"/>
      <c r="D163" s="27" t="str">
        <f t="shared" si="6"/>
        <v/>
      </c>
      <c r="E163" s="28"/>
      <c r="F163" s="29" t="str">
        <f t="shared" si="7"/>
        <v/>
      </c>
      <c r="G163" s="30" t="str">
        <f>IFERROR(VLOOKUP(MID(C163,8,2)*1,Sheet2!$A$1:$B$28,2,FALSE),"")</f>
        <v/>
      </c>
      <c r="H163" s="41" t="str">
        <f>IFERROR(DATEDIF('تسجيل اسماء الطلبة الجدد'!$F163,$O$2,"MD"),"")</f>
        <v/>
      </c>
      <c r="I163" s="41" t="str">
        <f>IFERROR(DATEDIF('تسجيل اسماء الطلبة الجدد'!$F$8:$F$43,$O$2,"YM"),"")</f>
        <v/>
      </c>
      <c r="J163" s="41" t="str">
        <f>IFERROR(DATEDIF('تسجيل اسماء الطلبة الجدد'!$F$8:$F$43,$O$2,"Y"),"")</f>
        <v/>
      </c>
      <c r="K163" s="24" t="str">
        <f>IF('تسجيل اسماء الطلبة الجدد'!$C163="","",'تسجيل اسماء الطلبة الجدد'!$J163&amp;" "&amp;"سنوات و"&amp;""&amp;'تسجيل اسماء الطلبة الجدد'!$I163&amp;" "&amp;"شهور و"&amp;" "&amp;'تسجيل اسماء الطلبة الجدد'!$H163&amp;"يوم  ")</f>
        <v/>
      </c>
      <c r="L163" s="44" t="str">
        <f>IF('تسجيل اسماء الطلبة الجدد'!$J163="","",IF('تسجيل اسماء الطلبة الجدد'!$J163=4,"مقبول",IF('تسجيل اسماء الطلبة الجدد'!$I$8:$I$407&gt;=5,"مقبول",IF('تسجيل اسماء الطلبة الجدد'!$H$8:$H$407=9,"مقبول",IF('تسجيل اسماء الطلبة الجدد'!$J163=4,"مقبول",IF('تسجيل اسماء الطلبة الجدد'!$I$8:$I$407&gt;=0,"مقبول",IF('تسجيل اسماء الطلبة الجدد'!$H$8:$H$407=0,"مقبول","مرفوض")))))))</f>
        <v/>
      </c>
    </row>
    <row r="164" spans="1:12" ht="20.100000000000001" customHeight="1" x14ac:dyDescent="0.25">
      <c r="A164" s="25">
        <v>157</v>
      </c>
      <c r="B164" s="26"/>
      <c r="C164" s="31"/>
      <c r="D164" s="27" t="str">
        <f t="shared" si="6"/>
        <v/>
      </c>
      <c r="E164" s="28"/>
      <c r="F164" s="29" t="str">
        <f t="shared" si="7"/>
        <v/>
      </c>
      <c r="G164" s="30" t="str">
        <f>IFERROR(VLOOKUP(MID(C164,8,2)*1,Sheet2!$A$1:$B$28,2,FALSE),"")</f>
        <v/>
      </c>
      <c r="H164" s="41" t="str">
        <f>IFERROR(DATEDIF('تسجيل اسماء الطلبة الجدد'!$F164,$O$2,"MD"),"")</f>
        <v/>
      </c>
      <c r="I164" s="41" t="str">
        <f>IFERROR(DATEDIF('تسجيل اسماء الطلبة الجدد'!$F$8:$F$43,$O$2,"YM"),"")</f>
        <v/>
      </c>
      <c r="J164" s="41" t="str">
        <f>IFERROR(DATEDIF('تسجيل اسماء الطلبة الجدد'!$F$8:$F$43,$O$2,"Y"),"")</f>
        <v/>
      </c>
      <c r="K164" s="24" t="str">
        <f>IF('تسجيل اسماء الطلبة الجدد'!$C164="","",'تسجيل اسماء الطلبة الجدد'!$J164&amp;" "&amp;"سنوات و"&amp;""&amp;'تسجيل اسماء الطلبة الجدد'!$I164&amp;" "&amp;"شهور و"&amp;" "&amp;'تسجيل اسماء الطلبة الجدد'!$H164&amp;"يوم  ")</f>
        <v/>
      </c>
      <c r="L164" s="44" t="str">
        <f>IF('تسجيل اسماء الطلبة الجدد'!$J164="","",IF('تسجيل اسماء الطلبة الجدد'!$J164=4,"مقبول",IF('تسجيل اسماء الطلبة الجدد'!$I$8:$I$407&gt;=5,"مقبول",IF('تسجيل اسماء الطلبة الجدد'!$H$8:$H$407=9,"مقبول",IF('تسجيل اسماء الطلبة الجدد'!$J164=4,"مقبول",IF('تسجيل اسماء الطلبة الجدد'!$I$8:$I$407&gt;=0,"مقبول",IF('تسجيل اسماء الطلبة الجدد'!$H$8:$H$407=0,"مقبول","مرفوض")))))))</f>
        <v/>
      </c>
    </row>
    <row r="165" spans="1:12" ht="20.100000000000001" customHeight="1" x14ac:dyDescent="0.25">
      <c r="A165" s="25">
        <v>158</v>
      </c>
      <c r="B165" s="26"/>
      <c r="C165" s="31"/>
      <c r="D165" s="27" t="str">
        <f t="shared" si="6"/>
        <v/>
      </c>
      <c r="E165" s="28"/>
      <c r="F165" s="29" t="str">
        <f t="shared" si="7"/>
        <v/>
      </c>
      <c r="G165" s="30" t="str">
        <f>IFERROR(VLOOKUP(MID(C165,8,2)*1,Sheet2!$A$1:$B$28,2,FALSE),"")</f>
        <v/>
      </c>
      <c r="H165" s="41" t="str">
        <f>IFERROR(DATEDIF('تسجيل اسماء الطلبة الجدد'!$F165,$O$2,"MD"),"")</f>
        <v/>
      </c>
      <c r="I165" s="41" t="str">
        <f>IFERROR(DATEDIF('تسجيل اسماء الطلبة الجدد'!$F$8:$F$43,$O$2,"YM"),"")</f>
        <v/>
      </c>
      <c r="J165" s="41" t="str">
        <f>IFERROR(DATEDIF('تسجيل اسماء الطلبة الجدد'!$F$8:$F$43,$O$2,"Y"),"")</f>
        <v/>
      </c>
      <c r="K165" s="24" t="str">
        <f>IF('تسجيل اسماء الطلبة الجدد'!$C165="","",'تسجيل اسماء الطلبة الجدد'!$J165&amp;" "&amp;"سنوات و"&amp;""&amp;'تسجيل اسماء الطلبة الجدد'!$I165&amp;" "&amp;"شهور و"&amp;" "&amp;'تسجيل اسماء الطلبة الجدد'!$H165&amp;"يوم  ")</f>
        <v/>
      </c>
      <c r="L165" s="44" t="str">
        <f>IF('تسجيل اسماء الطلبة الجدد'!$J165="","",IF('تسجيل اسماء الطلبة الجدد'!$J165=4,"مقبول",IF('تسجيل اسماء الطلبة الجدد'!$I$8:$I$407&gt;=5,"مقبول",IF('تسجيل اسماء الطلبة الجدد'!$H$8:$H$407=9,"مقبول",IF('تسجيل اسماء الطلبة الجدد'!$J165=4,"مقبول",IF('تسجيل اسماء الطلبة الجدد'!$I$8:$I$407&gt;=0,"مقبول",IF('تسجيل اسماء الطلبة الجدد'!$H$8:$H$407=0,"مقبول","مرفوض")))))))</f>
        <v/>
      </c>
    </row>
    <row r="166" spans="1:12" ht="20.100000000000001" customHeight="1" x14ac:dyDescent="0.25">
      <c r="A166" s="25">
        <v>159</v>
      </c>
      <c r="B166" s="26"/>
      <c r="C166" s="31"/>
      <c r="D166" s="27" t="str">
        <f t="shared" si="6"/>
        <v/>
      </c>
      <c r="E166" s="28"/>
      <c r="F166" s="29" t="str">
        <f t="shared" si="7"/>
        <v/>
      </c>
      <c r="G166" s="30" t="str">
        <f>IFERROR(VLOOKUP(MID(C166,8,2)*1,Sheet2!$A$1:$B$28,2,FALSE),"")</f>
        <v/>
      </c>
      <c r="H166" s="41" t="str">
        <f>IFERROR(DATEDIF('تسجيل اسماء الطلبة الجدد'!$F166,$O$2,"MD"),"")</f>
        <v/>
      </c>
      <c r="I166" s="41" t="str">
        <f>IFERROR(DATEDIF('تسجيل اسماء الطلبة الجدد'!$F$8:$F$43,$O$2,"YM"),"")</f>
        <v/>
      </c>
      <c r="J166" s="41" t="str">
        <f>IFERROR(DATEDIF('تسجيل اسماء الطلبة الجدد'!$F$8:$F$43,$O$2,"Y"),"")</f>
        <v/>
      </c>
      <c r="K166" s="24" t="str">
        <f>IF('تسجيل اسماء الطلبة الجدد'!$C166="","",'تسجيل اسماء الطلبة الجدد'!$J166&amp;" "&amp;"سنوات و"&amp;""&amp;'تسجيل اسماء الطلبة الجدد'!$I166&amp;" "&amp;"شهور و"&amp;" "&amp;'تسجيل اسماء الطلبة الجدد'!$H166&amp;"يوم  ")</f>
        <v/>
      </c>
      <c r="L166" s="44" t="str">
        <f>IF('تسجيل اسماء الطلبة الجدد'!$J166="","",IF('تسجيل اسماء الطلبة الجدد'!$J166=4,"مقبول",IF('تسجيل اسماء الطلبة الجدد'!$I$8:$I$407&gt;=5,"مقبول",IF('تسجيل اسماء الطلبة الجدد'!$H$8:$H$407=9,"مقبول",IF('تسجيل اسماء الطلبة الجدد'!$J166=4,"مقبول",IF('تسجيل اسماء الطلبة الجدد'!$I$8:$I$407&gt;=0,"مقبول",IF('تسجيل اسماء الطلبة الجدد'!$H$8:$H$407=0,"مقبول","مرفوض")))))))</f>
        <v/>
      </c>
    </row>
    <row r="167" spans="1:12" ht="20.100000000000001" customHeight="1" x14ac:dyDescent="0.25">
      <c r="A167" s="25">
        <v>160</v>
      </c>
      <c r="B167" s="26"/>
      <c r="C167" s="31"/>
      <c r="D167" s="27" t="str">
        <f t="shared" si="6"/>
        <v/>
      </c>
      <c r="E167" s="28"/>
      <c r="F167" s="29" t="str">
        <f t="shared" si="7"/>
        <v/>
      </c>
      <c r="G167" s="30" t="str">
        <f>IFERROR(VLOOKUP(MID(C167,8,2)*1,Sheet2!$A$1:$B$28,2,FALSE),"")</f>
        <v/>
      </c>
      <c r="H167" s="41" t="str">
        <f>IFERROR(DATEDIF('تسجيل اسماء الطلبة الجدد'!$F167,$O$2,"MD"),"")</f>
        <v/>
      </c>
      <c r="I167" s="41" t="str">
        <f>IFERROR(DATEDIF('تسجيل اسماء الطلبة الجدد'!$F$8:$F$43,$O$2,"YM"),"")</f>
        <v/>
      </c>
      <c r="J167" s="41" t="str">
        <f>IFERROR(DATEDIF('تسجيل اسماء الطلبة الجدد'!$F$8:$F$43,$O$2,"Y"),"")</f>
        <v/>
      </c>
      <c r="K167" s="24" t="str">
        <f>IF('تسجيل اسماء الطلبة الجدد'!$C167="","",'تسجيل اسماء الطلبة الجدد'!$J167&amp;" "&amp;"سنوات و"&amp;""&amp;'تسجيل اسماء الطلبة الجدد'!$I167&amp;" "&amp;"شهور و"&amp;" "&amp;'تسجيل اسماء الطلبة الجدد'!$H167&amp;"يوم  ")</f>
        <v/>
      </c>
      <c r="L167" s="44" t="str">
        <f>IF('تسجيل اسماء الطلبة الجدد'!$J167="","",IF('تسجيل اسماء الطلبة الجدد'!$J167=4,"مقبول",IF('تسجيل اسماء الطلبة الجدد'!$I$8:$I$407&gt;=5,"مقبول",IF('تسجيل اسماء الطلبة الجدد'!$H$8:$H$407=9,"مقبول",IF('تسجيل اسماء الطلبة الجدد'!$J167=4,"مقبول",IF('تسجيل اسماء الطلبة الجدد'!$I$8:$I$407&gt;=0,"مقبول",IF('تسجيل اسماء الطلبة الجدد'!$H$8:$H$407=0,"مقبول","مرفوض")))))))</f>
        <v/>
      </c>
    </row>
    <row r="168" spans="1:12" ht="20.100000000000001" customHeight="1" x14ac:dyDescent="0.25">
      <c r="A168" s="25">
        <v>161</v>
      </c>
      <c r="B168" s="26"/>
      <c r="C168" s="31"/>
      <c r="D168" s="27" t="str">
        <f t="shared" si="6"/>
        <v/>
      </c>
      <c r="E168" s="28"/>
      <c r="F168" s="29" t="str">
        <f t="shared" si="7"/>
        <v/>
      </c>
      <c r="G168" s="30" t="str">
        <f>IFERROR(VLOOKUP(MID(C168,8,2)*1,Sheet2!$A$1:$B$28,2,FALSE),"")</f>
        <v/>
      </c>
      <c r="H168" s="41" t="str">
        <f>IFERROR(DATEDIF('تسجيل اسماء الطلبة الجدد'!$F168,$O$2,"MD"),"")</f>
        <v/>
      </c>
      <c r="I168" s="41" t="str">
        <f>IFERROR(DATEDIF('تسجيل اسماء الطلبة الجدد'!$F$8:$F$43,$O$2,"YM"),"")</f>
        <v/>
      </c>
      <c r="J168" s="41" t="str">
        <f>IFERROR(DATEDIF('تسجيل اسماء الطلبة الجدد'!$F$8:$F$43,$O$2,"Y"),"")</f>
        <v/>
      </c>
      <c r="K168" s="24" t="str">
        <f>IF('تسجيل اسماء الطلبة الجدد'!$C168="","",'تسجيل اسماء الطلبة الجدد'!$J168&amp;" "&amp;"سنوات و"&amp;""&amp;'تسجيل اسماء الطلبة الجدد'!$I168&amp;" "&amp;"شهور و"&amp;" "&amp;'تسجيل اسماء الطلبة الجدد'!$H168&amp;"يوم  ")</f>
        <v/>
      </c>
      <c r="L168" s="44" t="str">
        <f>IF('تسجيل اسماء الطلبة الجدد'!$J168="","",IF('تسجيل اسماء الطلبة الجدد'!$J168=4,"مقبول",IF('تسجيل اسماء الطلبة الجدد'!$I$8:$I$407&gt;=5,"مقبول",IF('تسجيل اسماء الطلبة الجدد'!$H$8:$H$407=9,"مقبول",IF('تسجيل اسماء الطلبة الجدد'!$J168=4,"مقبول",IF('تسجيل اسماء الطلبة الجدد'!$I$8:$I$407&gt;=0,"مقبول",IF('تسجيل اسماء الطلبة الجدد'!$H$8:$H$407=0,"مقبول","مرفوض")))))))</f>
        <v/>
      </c>
    </row>
    <row r="169" spans="1:12" ht="20.100000000000001" customHeight="1" x14ac:dyDescent="0.25">
      <c r="A169" s="25">
        <v>162</v>
      </c>
      <c r="B169" s="26"/>
      <c r="C169" s="31"/>
      <c r="D169" s="27" t="str">
        <f t="shared" si="6"/>
        <v/>
      </c>
      <c r="E169" s="28"/>
      <c r="F169" s="29" t="str">
        <f t="shared" si="7"/>
        <v/>
      </c>
      <c r="G169" s="30" t="str">
        <f>IFERROR(VLOOKUP(MID(C169,8,2)*1,Sheet2!$A$1:$B$28,2,FALSE),"")</f>
        <v/>
      </c>
      <c r="H169" s="41" t="str">
        <f>IFERROR(DATEDIF('تسجيل اسماء الطلبة الجدد'!$F169,$O$2,"MD"),"")</f>
        <v/>
      </c>
      <c r="I169" s="41" t="str">
        <f>IFERROR(DATEDIF('تسجيل اسماء الطلبة الجدد'!$F$8:$F$43,$O$2,"YM"),"")</f>
        <v/>
      </c>
      <c r="J169" s="41" t="str">
        <f>IFERROR(DATEDIF('تسجيل اسماء الطلبة الجدد'!$F$8:$F$43,$O$2,"Y"),"")</f>
        <v/>
      </c>
      <c r="K169" s="24" t="str">
        <f>IF('تسجيل اسماء الطلبة الجدد'!$C169="","",'تسجيل اسماء الطلبة الجدد'!$J169&amp;" "&amp;"سنوات و"&amp;""&amp;'تسجيل اسماء الطلبة الجدد'!$I169&amp;" "&amp;"شهور و"&amp;" "&amp;'تسجيل اسماء الطلبة الجدد'!$H169&amp;"يوم  ")</f>
        <v/>
      </c>
      <c r="L169" s="44" t="str">
        <f>IF('تسجيل اسماء الطلبة الجدد'!$J169="","",IF('تسجيل اسماء الطلبة الجدد'!$J169=4,"مقبول",IF('تسجيل اسماء الطلبة الجدد'!$I$8:$I$407&gt;=5,"مقبول",IF('تسجيل اسماء الطلبة الجدد'!$H$8:$H$407=9,"مقبول",IF('تسجيل اسماء الطلبة الجدد'!$J169=4,"مقبول",IF('تسجيل اسماء الطلبة الجدد'!$I$8:$I$407&gt;=0,"مقبول",IF('تسجيل اسماء الطلبة الجدد'!$H$8:$H$407=0,"مقبول","مرفوض")))))))</f>
        <v/>
      </c>
    </row>
    <row r="170" spans="1:12" ht="20.100000000000001" customHeight="1" x14ac:dyDescent="0.25">
      <c r="A170" s="25">
        <v>163</v>
      </c>
      <c r="B170" s="26"/>
      <c r="C170" s="31"/>
      <c r="D170" s="27" t="str">
        <f t="shared" si="6"/>
        <v/>
      </c>
      <c r="E170" s="28"/>
      <c r="F170" s="29" t="str">
        <f t="shared" si="7"/>
        <v/>
      </c>
      <c r="G170" s="30" t="str">
        <f>IFERROR(VLOOKUP(MID(C170,8,2)*1,Sheet2!$A$1:$B$28,2,FALSE),"")</f>
        <v/>
      </c>
      <c r="H170" s="41" t="str">
        <f>IFERROR(DATEDIF('تسجيل اسماء الطلبة الجدد'!$F170,$O$2,"MD"),"")</f>
        <v/>
      </c>
      <c r="I170" s="41" t="str">
        <f>IFERROR(DATEDIF('تسجيل اسماء الطلبة الجدد'!$F$8:$F$43,$O$2,"YM"),"")</f>
        <v/>
      </c>
      <c r="J170" s="41" t="str">
        <f>IFERROR(DATEDIF('تسجيل اسماء الطلبة الجدد'!$F$8:$F$43,$O$2,"Y"),"")</f>
        <v/>
      </c>
      <c r="K170" s="24" t="str">
        <f>IF('تسجيل اسماء الطلبة الجدد'!$C170="","",'تسجيل اسماء الطلبة الجدد'!$J170&amp;" "&amp;"سنوات و"&amp;""&amp;'تسجيل اسماء الطلبة الجدد'!$I170&amp;" "&amp;"شهور و"&amp;" "&amp;'تسجيل اسماء الطلبة الجدد'!$H170&amp;"يوم  ")</f>
        <v/>
      </c>
      <c r="L170" s="44" t="str">
        <f>IF('تسجيل اسماء الطلبة الجدد'!$J170="","",IF('تسجيل اسماء الطلبة الجدد'!$J170=4,"مقبول",IF('تسجيل اسماء الطلبة الجدد'!$I$8:$I$407&gt;=5,"مقبول",IF('تسجيل اسماء الطلبة الجدد'!$H$8:$H$407=9,"مقبول",IF('تسجيل اسماء الطلبة الجدد'!$J170=4,"مقبول",IF('تسجيل اسماء الطلبة الجدد'!$I$8:$I$407&gt;=0,"مقبول",IF('تسجيل اسماء الطلبة الجدد'!$H$8:$H$407=0,"مقبول","مرفوض")))))))</f>
        <v/>
      </c>
    </row>
    <row r="171" spans="1:12" ht="20.100000000000001" customHeight="1" x14ac:dyDescent="0.25">
      <c r="A171" s="25">
        <v>164</v>
      </c>
      <c r="B171" s="26"/>
      <c r="C171" s="31"/>
      <c r="D171" s="27" t="str">
        <f t="shared" si="6"/>
        <v/>
      </c>
      <c r="E171" s="28"/>
      <c r="F171" s="29" t="str">
        <f t="shared" si="7"/>
        <v/>
      </c>
      <c r="G171" s="30" t="str">
        <f>IFERROR(VLOOKUP(MID(C171,8,2)*1,Sheet2!$A$1:$B$28,2,FALSE),"")</f>
        <v/>
      </c>
      <c r="H171" s="41" t="str">
        <f>IFERROR(DATEDIF('تسجيل اسماء الطلبة الجدد'!$F171,$O$2,"MD"),"")</f>
        <v/>
      </c>
      <c r="I171" s="41" t="str">
        <f>IFERROR(DATEDIF('تسجيل اسماء الطلبة الجدد'!$F$8:$F$43,$O$2,"YM"),"")</f>
        <v/>
      </c>
      <c r="J171" s="41" t="str">
        <f>IFERROR(DATEDIF('تسجيل اسماء الطلبة الجدد'!$F$8:$F$43,$O$2,"Y"),"")</f>
        <v/>
      </c>
      <c r="K171" s="24" t="str">
        <f>IF('تسجيل اسماء الطلبة الجدد'!$C171="","",'تسجيل اسماء الطلبة الجدد'!$J171&amp;" "&amp;"سنوات و"&amp;""&amp;'تسجيل اسماء الطلبة الجدد'!$I171&amp;" "&amp;"شهور و"&amp;" "&amp;'تسجيل اسماء الطلبة الجدد'!$H171&amp;"يوم  ")</f>
        <v/>
      </c>
      <c r="L171" s="44" t="str">
        <f>IF('تسجيل اسماء الطلبة الجدد'!$J171="","",IF('تسجيل اسماء الطلبة الجدد'!$J171=4,"مقبول",IF('تسجيل اسماء الطلبة الجدد'!$I$8:$I$407&gt;=5,"مقبول",IF('تسجيل اسماء الطلبة الجدد'!$H$8:$H$407=9,"مقبول",IF('تسجيل اسماء الطلبة الجدد'!$J171=4,"مقبول",IF('تسجيل اسماء الطلبة الجدد'!$I$8:$I$407&gt;=0,"مقبول",IF('تسجيل اسماء الطلبة الجدد'!$H$8:$H$407=0,"مقبول","مرفوض")))))))</f>
        <v/>
      </c>
    </row>
    <row r="172" spans="1:12" ht="20.100000000000001" customHeight="1" x14ac:dyDescent="0.25">
      <c r="A172" s="25">
        <v>165</v>
      </c>
      <c r="B172" s="26"/>
      <c r="C172" s="31"/>
      <c r="D172" s="27" t="str">
        <f t="shared" si="6"/>
        <v/>
      </c>
      <c r="E172" s="28"/>
      <c r="F172" s="29" t="str">
        <f t="shared" si="7"/>
        <v/>
      </c>
      <c r="G172" s="30" t="str">
        <f>IFERROR(VLOOKUP(MID(C172,8,2)*1,Sheet2!$A$1:$B$28,2,FALSE),"")</f>
        <v/>
      </c>
      <c r="H172" s="41" t="str">
        <f>IFERROR(DATEDIF('تسجيل اسماء الطلبة الجدد'!$F172,$O$2,"MD"),"")</f>
        <v/>
      </c>
      <c r="I172" s="41" t="str">
        <f>IFERROR(DATEDIF('تسجيل اسماء الطلبة الجدد'!$F$8:$F$43,$O$2,"YM"),"")</f>
        <v/>
      </c>
      <c r="J172" s="41" t="str">
        <f>IFERROR(DATEDIF('تسجيل اسماء الطلبة الجدد'!$F$8:$F$43,$O$2,"Y"),"")</f>
        <v/>
      </c>
      <c r="K172" s="24" t="str">
        <f>IF('تسجيل اسماء الطلبة الجدد'!$C172="","",'تسجيل اسماء الطلبة الجدد'!$J172&amp;" "&amp;"سنوات و"&amp;""&amp;'تسجيل اسماء الطلبة الجدد'!$I172&amp;" "&amp;"شهور و"&amp;" "&amp;'تسجيل اسماء الطلبة الجدد'!$H172&amp;"يوم  ")</f>
        <v/>
      </c>
      <c r="L172" s="44" t="str">
        <f>IF('تسجيل اسماء الطلبة الجدد'!$J172="","",IF('تسجيل اسماء الطلبة الجدد'!$J172=4,"مقبول",IF('تسجيل اسماء الطلبة الجدد'!$I$8:$I$407&gt;=5,"مقبول",IF('تسجيل اسماء الطلبة الجدد'!$H$8:$H$407=9,"مقبول",IF('تسجيل اسماء الطلبة الجدد'!$J172=4,"مقبول",IF('تسجيل اسماء الطلبة الجدد'!$I$8:$I$407&gt;=0,"مقبول",IF('تسجيل اسماء الطلبة الجدد'!$H$8:$H$407=0,"مقبول","مرفوض")))))))</f>
        <v/>
      </c>
    </row>
    <row r="173" spans="1:12" ht="20.100000000000001" customHeight="1" x14ac:dyDescent="0.25">
      <c r="A173" s="25">
        <v>166</v>
      </c>
      <c r="B173" s="26"/>
      <c r="C173" s="31"/>
      <c r="D173" s="27" t="str">
        <f t="shared" si="6"/>
        <v/>
      </c>
      <c r="E173" s="28"/>
      <c r="F173" s="29" t="str">
        <f t="shared" si="7"/>
        <v/>
      </c>
      <c r="G173" s="30" t="str">
        <f>IFERROR(VLOOKUP(MID(C173,8,2)*1,Sheet2!$A$1:$B$28,2,FALSE),"")</f>
        <v/>
      </c>
      <c r="H173" s="41" t="str">
        <f>IFERROR(DATEDIF('تسجيل اسماء الطلبة الجدد'!$F173,$O$2,"MD"),"")</f>
        <v/>
      </c>
      <c r="I173" s="41" t="str">
        <f>IFERROR(DATEDIF('تسجيل اسماء الطلبة الجدد'!$F$8:$F$43,$O$2,"YM"),"")</f>
        <v/>
      </c>
      <c r="J173" s="41" t="str">
        <f>IFERROR(DATEDIF('تسجيل اسماء الطلبة الجدد'!$F$8:$F$43,$O$2,"Y"),"")</f>
        <v/>
      </c>
      <c r="K173" s="24" t="str">
        <f>IF('تسجيل اسماء الطلبة الجدد'!$C173="","",'تسجيل اسماء الطلبة الجدد'!$J173&amp;" "&amp;"سنوات و"&amp;""&amp;'تسجيل اسماء الطلبة الجدد'!$I173&amp;" "&amp;"شهور و"&amp;" "&amp;'تسجيل اسماء الطلبة الجدد'!$H173&amp;"يوم  ")</f>
        <v/>
      </c>
      <c r="L173" s="44" t="str">
        <f>IF('تسجيل اسماء الطلبة الجدد'!$J173="","",IF('تسجيل اسماء الطلبة الجدد'!$J173=4,"مقبول",IF('تسجيل اسماء الطلبة الجدد'!$I$8:$I$407&gt;=5,"مقبول",IF('تسجيل اسماء الطلبة الجدد'!$H$8:$H$407=9,"مقبول",IF('تسجيل اسماء الطلبة الجدد'!$J173=4,"مقبول",IF('تسجيل اسماء الطلبة الجدد'!$I$8:$I$407&gt;=0,"مقبول",IF('تسجيل اسماء الطلبة الجدد'!$H$8:$H$407=0,"مقبول","مرفوض")))))))</f>
        <v/>
      </c>
    </row>
    <row r="174" spans="1:12" ht="20.100000000000001" customHeight="1" x14ac:dyDescent="0.25">
      <c r="A174" s="25">
        <v>167</v>
      </c>
      <c r="B174" s="26"/>
      <c r="C174" s="31"/>
      <c r="D174" s="27" t="str">
        <f t="shared" si="6"/>
        <v/>
      </c>
      <c r="E174" s="28"/>
      <c r="F174" s="29" t="str">
        <f t="shared" si="7"/>
        <v/>
      </c>
      <c r="G174" s="30" t="str">
        <f>IFERROR(VLOOKUP(MID(C174,8,2)*1,Sheet2!$A$1:$B$28,2,FALSE),"")</f>
        <v/>
      </c>
      <c r="H174" s="41" t="str">
        <f>IFERROR(DATEDIF('تسجيل اسماء الطلبة الجدد'!$F174,$O$2,"MD"),"")</f>
        <v/>
      </c>
      <c r="I174" s="41" t="str">
        <f>IFERROR(DATEDIF('تسجيل اسماء الطلبة الجدد'!$F$8:$F$43,$O$2,"YM"),"")</f>
        <v/>
      </c>
      <c r="J174" s="41" t="str">
        <f>IFERROR(DATEDIF('تسجيل اسماء الطلبة الجدد'!$F$8:$F$43,$O$2,"Y"),"")</f>
        <v/>
      </c>
      <c r="K174" s="24" t="str">
        <f>IF('تسجيل اسماء الطلبة الجدد'!$C174="","",'تسجيل اسماء الطلبة الجدد'!$J174&amp;" "&amp;"سنوات و"&amp;""&amp;'تسجيل اسماء الطلبة الجدد'!$I174&amp;" "&amp;"شهور و"&amp;" "&amp;'تسجيل اسماء الطلبة الجدد'!$H174&amp;"يوم  ")</f>
        <v/>
      </c>
      <c r="L174" s="44" t="str">
        <f>IF('تسجيل اسماء الطلبة الجدد'!$J174="","",IF('تسجيل اسماء الطلبة الجدد'!$J174=4,"مقبول",IF('تسجيل اسماء الطلبة الجدد'!$I$8:$I$407&gt;=5,"مقبول",IF('تسجيل اسماء الطلبة الجدد'!$H$8:$H$407=9,"مقبول",IF('تسجيل اسماء الطلبة الجدد'!$J174=4,"مقبول",IF('تسجيل اسماء الطلبة الجدد'!$I$8:$I$407&gt;=0,"مقبول",IF('تسجيل اسماء الطلبة الجدد'!$H$8:$H$407=0,"مقبول","مرفوض")))))))</f>
        <v/>
      </c>
    </row>
    <row r="175" spans="1:12" ht="20.100000000000001" customHeight="1" x14ac:dyDescent="0.25">
      <c r="A175" s="25">
        <v>168</v>
      </c>
      <c r="B175" s="26"/>
      <c r="C175" s="31"/>
      <c r="D175" s="27" t="str">
        <f t="shared" si="6"/>
        <v/>
      </c>
      <c r="E175" s="28"/>
      <c r="F175" s="29" t="str">
        <f t="shared" si="7"/>
        <v/>
      </c>
      <c r="G175" s="30" t="str">
        <f>IFERROR(VLOOKUP(MID(C175,8,2)*1,Sheet2!$A$1:$B$28,2,FALSE),"")</f>
        <v/>
      </c>
      <c r="H175" s="41" t="str">
        <f>IFERROR(DATEDIF('تسجيل اسماء الطلبة الجدد'!$F175,$O$2,"MD"),"")</f>
        <v/>
      </c>
      <c r="I175" s="41" t="str">
        <f>IFERROR(DATEDIF('تسجيل اسماء الطلبة الجدد'!$F$8:$F$43,$O$2,"YM"),"")</f>
        <v/>
      </c>
      <c r="J175" s="41" t="str">
        <f>IFERROR(DATEDIF('تسجيل اسماء الطلبة الجدد'!$F$8:$F$43,$O$2,"Y"),"")</f>
        <v/>
      </c>
      <c r="K175" s="24" t="str">
        <f>IF('تسجيل اسماء الطلبة الجدد'!$C175="","",'تسجيل اسماء الطلبة الجدد'!$J175&amp;" "&amp;"سنوات و"&amp;""&amp;'تسجيل اسماء الطلبة الجدد'!$I175&amp;" "&amp;"شهور و"&amp;" "&amp;'تسجيل اسماء الطلبة الجدد'!$H175&amp;"يوم  ")</f>
        <v/>
      </c>
      <c r="L175" s="44" t="str">
        <f>IF('تسجيل اسماء الطلبة الجدد'!$J175="","",IF('تسجيل اسماء الطلبة الجدد'!$J175=4,"مقبول",IF('تسجيل اسماء الطلبة الجدد'!$I$8:$I$407&gt;=5,"مقبول",IF('تسجيل اسماء الطلبة الجدد'!$H$8:$H$407=9,"مقبول",IF('تسجيل اسماء الطلبة الجدد'!$J175=4,"مقبول",IF('تسجيل اسماء الطلبة الجدد'!$I$8:$I$407&gt;=0,"مقبول",IF('تسجيل اسماء الطلبة الجدد'!$H$8:$H$407=0,"مقبول","مرفوض")))))))</f>
        <v/>
      </c>
    </row>
    <row r="176" spans="1:12" ht="20.100000000000001" customHeight="1" x14ac:dyDescent="0.25">
      <c r="A176" s="25">
        <v>169</v>
      </c>
      <c r="B176" s="26"/>
      <c r="C176" s="31"/>
      <c r="D176" s="27" t="str">
        <f t="shared" si="6"/>
        <v/>
      </c>
      <c r="E176" s="28"/>
      <c r="F176" s="29" t="str">
        <f t="shared" si="7"/>
        <v/>
      </c>
      <c r="G176" s="30" t="str">
        <f>IFERROR(VLOOKUP(MID(C176,8,2)*1,Sheet2!$A$1:$B$28,2,FALSE),"")</f>
        <v/>
      </c>
      <c r="H176" s="41" t="str">
        <f>IFERROR(DATEDIF('تسجيل اسماء الطلبة الجدد'!$F176,$O$2,"MD"),"")</f>
        <v/>
      </c>
      <c r="I176" s="41" t="str">
        <f>IFERROR(DATEDIF('تسجيل اسماء الطلبة الجدد'!$F$8:$F$43,$O$2,"YM"),"")</f>
        <v/>
      </c>
      <c r="J176" s="41" t="str">
        <f>IFERROR(DATEDIF('تسجيل اسماء الطلبة الجدد'!$F$8:$F$43,$O$2,"Y"),"")</f>
        <v/>
      </c>
      <c r="K176" s="24" t="str">
        <f>IF('تسجيل اسماء الطلبة الجدد'!$C176="","",'تسجيل اسماء الطلبة الجدد'!$J176&amp;" "&amp;"سنوات و"&amp;""&amp;'تسجيل اسماء الطلبة الجدد'!$I176&amp;" "&amp;"شهور و"&amp;" "&amp;'تسجيل اسماء الطلبة الجدد'!$H176&amp;"يوم  ")</f>
        <v/>
      </c>
      <c r="L176" s="44" t="str">
        <f>IF('تسجيل اسماء الطلبة الجدد'!$J176="","",IF('تسجيل اسماء الطلبة الجدد'!$J176=4,"مقبول",IF('تسجيل اسماء الطلبة الجدد'!$I$8:$I$407&gt;=5,"مقبول",IF('تسجيل اسماء الطلبة الجدد'!$H$8:$H$407=9,"مقبول",IF('تسجيل اسماء الطلبة الجدد'!$J176=4,"مقبول",IF('تسجيل اسماء الطلبة الجدد'!$I$8:$I$407&gt;=0,"مقبول",IF('تسجيل اسماء الطلبة الجدد'!$H$8:$H$407=0,"مقبول","مرفوض")))))))</f>
        <v/>
      </c>
    </row>
    <row r="177" spans="1:12" ht="20.100000000000001" customHeight="1" x14ac:dyDescent="0.25">
      <c r="A177" s="25">
        <v>170</v>
      </c>
      <c r="B177" s="26"/>
      <c r="C177" s="31"/>
      <c r="D177" s="27" t="str">
        <f t="shared" si="6"/>
        <v/>
      </c>
      <c r="E177" s="28"/>
      <c r="F177" s="29" t="str">
        <f t="shared" si="7"/>
        <v/>
      </c>
      <c r="G177" s="30" t="str">
        <f>IFERROR(VLOOKUP(MID(C177,8,2)*1,Sheet2!$A$1:$B$28,2,FALSE),"")</f>
        <v/>
      </c>
      <c r="H177" s="41" t="str">
        <f>IFERROR(DATEDIF('تسجيل اسماء الطلبة الجدد'!$F177,$O$2,"MD"),"")</f>
        <v/>
      </c>
      <c r="I177" s="41" t="str">
        <f>IFERROR(DATEDIF('تسجيل اسماء الطلبة الجدد'!$F$8:$F$43,$O$2,"YM"),"")</f>
        <v/>
      </c>
      <c r="J177" s="41" t="str">
        <f>IFERROR(DATEDIF('تسجيل اسماء الطلبة الجدد'!$F$8:$F$43,$O$2,"Y"),"")</f>
        <v/>
      </c>
      <c r="K177" s="24" t="str">
        <f>IF('تسجيل اسماء الطلبة الجدد'!$C177="","",'تسجيل اسماء الطلبة الجدد'!$J177&amp;" "&amp;"سنوات و"&amp;""&amp;'تسجيل اسماء الطلبة الجدد'!$I177&amp;" "&amp;"شهور و"&amp;" "&amp;'تسجيل اسماء الطلبة الجدد'!$H177&amp;"يوم  ")</f>
        <v/>
      </c>
      <c r="L177" s="44" t="str">
        <f>IF('تسجيل اسماء الطلبة الجدد'!$J177="","",IF('تسجيل اسماء الطلبة الجدد'!$J177=4,"مقبول",IF('تسجيل اسماء الطلبة الجدد'!$I$8:$I$407&gt;=5,"مقبول",IF('تسجيل اسماء الطلبة الجدد'!$H$8:$H$407=9,"مقبول",IF('تسجيل اسماء الطلبة الجدد'!$J177=4,"مقبول",IF('تسجيل اسماء الطلبة الجدد'!$I$8:$I$407&gt;=0,"مقبول",IF('تسجيل اسماء الطلبة الجدد'!$H$8:$H$407=0,"مقبول","مرفوض")))))))</f>
        <v/>
      </c>
    </row>
    <row r="178" spans="1:12" ht="20.100000000000001" customHeight="1" x14ac:dyDescent="0.25">
      <c r="A178" s="25">
        <v>171</v>
      </c>
      <c r="B178" s="26"/>
      <c r="C178" s="31"/>
      <c r="D178" s="27" t="str">
        <f t="shared" si="6"/>
        <v/>
      </c>
      <c r="E178" s="28"/>
      <c r="F178" s="29" t="str">
        <f t="shared" si="7"/>
        <v/>
      </c>
      <c r="G178" s="30" t="str">
        <f>IFERROR(VLOOKUP(MID(C178,8,2)*1,Sheet2!$A$1:$B$28,2,FALSE),"")</f>
        <v/>
      </c>
      <c r="H178" s="41" t="str">
        <f>IFERROR(DATEDIF('تسجيل اسماء الطلبة الجدد'!$F178,$O$2,"MD"),"")</f>
        <v/>
      </c>
      <c r="I178" s="41" t="str">
        <f>IFERROR(DATEDIF('تسجيل اسماء الطلبة الجدد'!$F$8:$F$43,$O$2,"YM"),"")</f>
        <v/>
      </c>
      <c r="J178" s="41" t="str">
        <f>IFERROR(DATEDIF('تسجيل اسماء الطلبة الجدد'!$F$8:$F$43,$O$2,"Y"),"")</f>
        <v/>
      </c>
      <c r="K178" s="24" t="str">
        <f>IF('تسجيل اسماء الطلبة الجدد'!$C178="","",'تسجيل اسماء الطلبة الجدد'!$J178&amp;" "&amp;"سنوات و"&amp;""&amp;'تسجيل اسماء الطلبة الجدد'!$I178&amp;" "&amp;"شهور و"&amp;" "&amp;'تسجيل اسماء الطلبة الجدد'!$H178&amp;"يوم  ")</f>
        <v/>
      </c>
      <c r="L178" s="44" t="str">
        <f>IF('تسجيل اسماء الطلبة الجدد'!$J178="","",IF('تسجيل اسماء الطلبة الجدد'!$J178=4,"مقبول",IF('تسجيل اسماء الطلبة الجدد'!$I$8:$I$407&gt;=5,"مقبول",IF('تسجيل اسماء الطلبة الجدد'!$H$8:$H$407=9,"مقبول",IF('تسجيل اسماء الطلبة الجدد'!$J178=4,"مقبول",IF('تسجيل اسماء الطلبة الجدد'!$I$8:$I$407&gt;=0,"مقبول",IF('تسجيل اسماء الطلبة الجدد'!$H$8:$H$407=0,"مقبول","مرفوض")))))))</f>
        <v/>
      </c>
    </row>
    <row r="179" spans="1:12" ht="20.100000000000001" customHeight="1" x14ac:dyDescent="0.25">
      <c r="A179" s="25">
        <v>172</v>
      </c>
      <c r="B179" s="26"/>
      <c r="C179" s="31"/>
      <c r="D179" s="27" t="str">
        <f t="shared" si="6"/>
        <v/>
      </c>
      <c r="E179" s="28"/>
      <c r="F179" s="29" t="str">
        <f t="shared" si="7"/>
        <v/>
      </c>
      <c r="G179" s="30" t="str">
        <f>IFERROR(VLOOKUP(MID(C179,8,2)*1,Sheet2!$A$1:$B$28,2,FALSE),"")</f>
        <v/>
      </c>
      <c r="H179" s="41" t="str">
        <f>IFERROR(DATEDIF('تسجيل اسماء الطلبة الجدد'!$F179,$O$2,"MD"),"")</f>
        <v/>
      </c>
      <c r="I179" s="41" t="str">
        <f>IFERROR(DATEDIF('تسجيل اسماء الطلبة الجدد'!$F$8:$F$43,$O$2,"YM"),"")</f>
        <v/>
      </c>
      <c r="J179" s="41" t="str">
        <f>IFERROR(DATEDIF('تسجيل اسماء الطلبة الجدد'!$F$8:$F$43,$O$2,"Y"),"")</f>
        <v/>
      </c>
      <c r="K179" s="24" t="str">
        <f>IF('تسجيل اسماء الطلبة الجدد'!$C179="","",'تسجيل اسماء الطلبة الجدد'!$J179&amp;" "&amp;"سنوات و"&amp;""&amp;'تسجيل اسماء الطلبة الجدد'!$I179&amp;" "&amp;"شهور و"&amp;" "&amp;'تسجيل اسماء الطلبة الجدد'!$H179&amp;"يوم  ")</f>
        <v/>
      </c>
      <c r="L179" s="44" t="str">
        <f>IF('تسجيل اسماء الطلبة الجدد'!$J179="","",IF('تسجيل اسماء الطلبة الجدد'!$J179=4,"مقبول",IF('تسجيل اسماء الطلبة الجدد'!$I$8:$I$407&gt;=5,"مقبول",IF('تسجيل اسماء الطلبة الجدد'!$H$8:$H$407=9,"مقبول",IF('تسجيل اسماء الطلبة الجدد'!$J179=4,"مقبول",IF('تسجيل اسماء الطلبة الجدد'!$I$8:$I$407&gt;=0,"مقبول",IF('تسجيل اسماء الطلبة الجدد'!$H$8:$H$407=0,"مقبول","مرفوض")))))))</f>
        <v/>
      </c>
    </row>
    <row r="180" spans="1:12" ht="20.100000000000001" customHeight="1" x14ac:dyDescent="0.25">
      <c r="A180" s="25">
        <v>173</v>
      </c>
      <c r="B180" s="26"/>
      <c r="C180" s="31"/>
      <c r="D180" s="27" t="str">
        <f t="shared" si="6"/>
        <v/>
      </c>
      <c r="E180" s="28"/>
      <c r="F180" s="29" t="str">
        <f t="shared" si="7"/>
        <v/>
      </c>
      <c r="G180" s="30" t="str">
        <f>IFERROR(VLOOKUP(MID(C180,8,2)*1,Sheet2!$A$1:$B$28,2,FALSE),"")</f>
        <v/>
      </c>
      <c r="H180" s="41" t="str">
        <f>IFERROR(DATEDIF('تسجيل اسماء الطلبة الجدد'!$F180,$O$2,"MD"),"")</f>
        <v/>
      </c>
      <c r="I180" s="41" t="str">
        <f>IFERROR(DATEDIF('تسجيل اسماء الطلبة الجدد'!$F$8:$F$43,$O$2,"YM"),"")</f>
        <v/>
      </c>
      <c r="J180" s="41" t="str">
        <f>IFERROR(DATEDIF('تسجيل اسماء الطلبة الجدد'!$F$8:$F$43,$O$2,"Y"),"")</f>
        <v/>
      </c>
      <c r="K180" s="24" t="str">
        <f>IF('تسجيل اسماء الطلبة الجدد'!$C180="","",'تسجيل اسماء الطلبة الجدد'!$J180&amp;" "&amp;"سنوات و"&amp;""&amp;'تسجيل اسماء الطلبة الجدد'!$I180&amp;" "&amp;"شهور و"&amp;" "&amp;'تسجيل اسماء الطلبة الجدد'!$H180&amp;"يوم  ")</f>
        <v/>
      </c>
      <c r="L180" s="44" t="str">
        <f>IF('تسجيل اسماء الطلبة الجدد'!$J180="","",IF('تسجيل اسماء الطلبة الجدد'!$J180=4,"مقبول",IF('تسجيل اسماء الطلبة الجدد'!$I$8:$I$407&gt;=5,"مقبول",IF('تسجيل اسماء الطلبة الجدد'!$H$8:$H$407=9,"مقبول",IF('تسجيل اسماء الطلبة الجدد'!$J180=4,"مقبول",IF('تسجيل اسماء الطلبة الجدد'!$I$8:$I$407&gt;=0,"مقبول",IF('تسجيل اسماء الطلبة الجدد'!$H$8:$H$407=0,"مقبول","مرفوض")))))))</f>
        <v/>
      </c>
    </row>
    <row r="181" spans="1:12" ht="20.100000000000001" customHeight="1" x14ac:dyDescent="0.25">
      <c r="A181" s="25">
        <v>174</v>
      </c>
      <c r="B181" s="26"/>
      <c r="C181" s="31"/>
      <c r="D181" s="27" t="str">
        <f t="shared" si="6"/>
        <v/>
      </c>
      <c r="E181" s="28"/>
      <c r="F181" s="29" t="str">
        <f t="shared" si="7"/>
        <v/>
      </c>
      <c r="G181" s="30" t="str">
        <f>IFERROR(VLOOKUP(MID(C181,8,2)*1,Sheet2!$A$1:$B$28,2,FALSE),"")</f>
        <v/>
      </c>
      <c r="H181" s="41" t="str">
        <f>IFERROR(DATEDIF('تسجيل اسماء الطلبة الجدد'!$F181,$O$2,"MD"),"")</f>
        <v/>
      </c>
      <c r="I181" s="41" t="str">
        <f>IFERROR(DATEDIF('تسجيل اسماء الطلبة الجدد'!$F$8:$F$43,$O$2,"YM"),"")</f>
        <v/>
      </c>
      <c r="J181" s="41" t="str">
        <f>IFERROR(DATEDIF('تسجيل اسماء الطلبة الجدد'!$F$8:$F$43,$O$2,"Y"),"")</f>
        <v/>
      </c>
      <c r="K181" s="24" t="str">
        <f>IF('تسجيل اسماء الطلبة الجدد'!$C181="","",'تسجيل اسماء الطلبة الجدد'!$J181&amp;" "&amp;"سنوات و"&amp;""&amp;'تسجيل اسماء الطلبة الجدد'!$I181&amp;" "&amp;"شهور و"&amp;" "&amp;'تسجيل اسماء الطلبة الجدد'!$H181&amp;"يوم  ")</f>
        <v/>
      </c>
      <c r="L181" s="44" t="str">
        <f>IF('تسجيل اسماء الطلبة الجدد'!$J181="","",IF('تسجيل اسماء الطلبة الجدد'!$J181=4,"مقبول",IF('تسجيل اسماء الطلبة الجدد'!$I$8:$I$407&gt;=5,"مقبول",IF('تسجيل اسماء الطلبة الجدد'!$H$8:$H$407=9,"مقبول",IF('تسجيل اسماء الطلبة الجدد'!$J181=4,"مقبول",IF('تسجيل اسماء الطلبة الجدد'!$I$8:$I$407&gt;=0,"مقبول",IF('تسجيل اسماء الطلبة الجدد'!$H$8:$H$407=0,"مقبول","مرفوض")))))))</f>
        <v/>
      </c>
    </row>
    <row r="182" spans="1:12" ht="20.100000000000001" customHeight="1" x14ac:dyDescent="0.25">
      <c r="A182" s="25">
        <v>175</v>
      </c>
      <c r="B182" s="26"/>
      <c r="C182" s="31"/>
      <c r="D182" s="27" t="str">
        <f t="shared" si="6"/>
        <v/>
      </c>
      <c r="E182" s="28"/>
      <c r="F182" s="29" t="str">
        <f t="shared" si="7"/>
        <v/>
      </c>
      <c r="G182" s="30" t="str">
        <f>IFERROR(VLOOKUP(MID(C182,8,2)*1,Sheet2!$A$1:$B$28,2,FALSE),"")</f>
        <v/>
      </c>
      <c r="H182" s="41" t="str">
        <f>IFERROR(DATEDIF('تسجيل اسماء الطلبة الجدد'!$F182,$O$2,"MD"),"")</f>
        <v/>
      </c>
      <c r="I182" s="41" t="str">
        <f>IFERROR(DATEDIF('تسجيل اسماء الطلبة الجدد'!$F$8:$F$43,$O$2,"YM"),"")</f>
        <v/>
      </c>
      <c r="J182" s="41" t="str">
        <f>IFERROR(DATEDIF('تسجيل اسماء الطلبة الجدد'!$F$8:$F$43,$O$2,"Y"),"")</f>
        <v/>
      </c>
      <c r="K182" s="24" t="str">
        <f>IF('تسجيل اسماء الطلبة الجدد'!$C182="","",'تسجيل اسماء الطلبة الجدد'!$J182&amp;" "&amp;"سنوات و"&amp;""&amp;'تسجيل اسماء الطلبة الجدد'!$I182&amp;" "&amp;"شهور و"&amp;" "&amp;'تسجيل اسماء الطلبة الجدد'!$H182&amp;"يوم  ")</f>
        <v/>
      </c>
      <c r="L182" s="44" t="str">
        <f>IF('تسجيل اسماء الطلبة الجدد'!$J182="","",IF('تسجيل اسماء الطلبة الجدد'!$J182=4,"مقبول",IF('تسجيل اسماء الطلبة الجدد'!$I$8:$I$407&gt;=5,"مقبول",IF('تسجيل اسماء الطلبة الجدد'!$H$8:$H$407=9,"مقبول",IF('تسجيل اسماء الطلبة الجدد'!$J182=4,"مقبول",IF('تسجيل اسماء الطلبة الجدد'!$I$8:$I$407&gt;=0,"مقبول",IF('تسجيل اسماء الطلبة الجدد'!$H$8:$H$407=0,"مقبول","مرفوض")))))))</f>
        <v/>
      </c>
    </row>
    <row r="183" spans="1:12" ht="20.100000000000001" customHeight="1" x14ac:dyDescent="0.25">
      <c r="A183" s="25">
        <v>176</v>
      </c>
      <c r="B183" s="26"/>
      <c r="C183" s="31"/>
      <c r="D183" s="27" t="str">
        <f t="shared" si="6"/>
        <v/>
      </c>
      <c r="E183" s="28"/>
      <c r="F183" s="29" t="str">
        <f t="shared" si="7"/>
        <v/>
      </c>
      <c r="G183" s="30" t="str">
        <f>IFERROR(VLOOKUP(MID(C183,8,2)*1,Sheet2!$A$1:$B$28,2,FALSE),"")</f>
        <v/>
      </c>
      <c r="H183" s="41" t="str">
        <f>IFERROR(DATEDIF('تسجيل اسماء الطلبة الجدد'!$F183,$O$2,"MD"),"")</f>
        <v/>
      </c>
      <c r="I183" s="41" t="str">
        <f>IFERROR(DATEDIF('تسجيل اسماء الطلبة الجدد'!$F$8:$F$43,$O$2,"YM"),"")</f>
        <v/>
      </c>
      <c r="J183" s="41" t="str">
        <f>IFERROR(DATEDIF('تسجيل اسماء الطلبة الجدد'!$F$8:$F$43,$O$2,"Y"),"")</f>
        <v/>
      </c>
      <c r="K183" s="24" t="str">
        <f>IF('تسجيل اسماء الطلبة الجدد'!$C183="","",'تسجيل اسماء الطلبة الجدد'!$J183&amp;" "&amp;"سنوات و"&amp;""&amp;'تسجيل اسماء الطلبة الجدد'!$I183&amp;" "&amp;"شهور و"&amp;" "&amp;'تسجيل اسماء الطلبة الجدد'!$H183&amp;"يوم  ")</f>
        <v/>
      </c>
      <c r="L183" s="44" t="str">
        <f>IF('تسجيل اسماء الطلبة الجدد'!$J183="","",IF('تسجيل اسماء الطلبة الجدد'!$J183=4,"مقبول",IF('تسجيل اسماء الطلبة الجدد'!$I$8:$I$407&gt;=5,"مقبول",IF('تسجيل اسماء الطلبة الجدد'!$H$8:$H$407=9,"مقبول",IF('تسجيل اسماء الطلبة الجدد'!$J183=4,"مقبول",IF('تسجيل اسماء الطلبة الجدد'!$I$8:$I$407&gt;=0,"مقبول",IF('تسجيل اسماء الطلبة الجدد'!$H$8:$H$407=0,"مقبول","مرفوض")))))))</f>
        <v/>
      </c>
    </row>
    <row r="184" spans="1:12" ht="20.100000000000001" customHeight="1" x14ac:dyDescent="0.25">
      <c r="A184" s="25">
        <v>177</v>
      </c>
      <c r="B184" s="26"/>
      <c r="C184" s="31"/>
      <c r="D184" s="27" t="str">
        <f t="shared" si="6"/>
        <v/>
      </c>
      <c r="E184" s="28"/>
      <c r="F184" s="29" t="str">
        <f t="shared" si="7"/>
        <v/>
      </c>
      <c r="G184" s="30" t="str">
        <f>IFERROR(VLOOKUP(MID(C184,8,2)*1,Sheet2!$A$1:$B$28,2,FALSE),"")</f>
        <v/>
      </c>
      <c r="H184" s="41" t="str">
        <f>IFERROR(DATEDIF('تسجيل اسماء الطلبة الجدد'!$F184,$O$2,"MD"),"")</f>
        <v/>
      </c>
      <c r="I184" s="41" t="str">
        <f>IFERROR(DATEDIF('تسجيل اسماء الطلبة الجدد'!$F$8:$F$43,$O$2,"YM"),"")</f>
        <v/>
      </c>
      <c r="J184" s="41" t="str">
        <f>IFERROR(DATEDIF('تسجيل اسماء الطلبة الجدد'!$F$8:$F$43,$O$2,"Y"),"")</f>
        <v/>
      </c>
      <c r="K184" s="24" t="str">
        <f>IF('تسجيل اسماء الطلبة الجدد'!$C184="","",'تسجيل اسماء الطلبة الجدد'!$J184&amp;" "&amp;"سنوات و"&amp;""&amp;'تسجيل اسماء الطلبة الجدد'!$I184&amp;" "&amp;"شهور و"&amp;" "&amp;'تسجيل اسماء الطلبة الجدد'!$H184&amp;"يوم  ")</f>
        <v/>
      </c>
      <c r="L184" s="44" t="str">
        <f>IF('تسجيل اسماء الطلبة الجدد'!$J184="","",IF('تسجيل اسماء الطلبة الجدد'!$J184=4,"مقبول",IF('تسجيل اسماء الطلبة الجدد'!$I$8:$I$407&gt;=5,"مقبول",IF('تسجيل اسماء الطلبة الجدد'!$H$8:$H$407=9,"مقبول",IF('تسجيل اسماء الطلبة الجدد'!$J184=4,"مقبول",IF('تسجيل اسماء الطلبة الجدد'!$I$8:$I$407&gt;=0,"مقبول",IF('تسجيل اسماء الطلبة الجدد'!$H$8:$H$407=0,"مقبول","مرفوض")))))))</f>
        <v/>
      </c>
    </row>
    <row r="185" spans="1:12" ht="20.100000000000001" customHeight="1" x14ac:dyDescent="0.25">
      <c r="A185" s="25">
        <v>178</v>
      </c>
      <c r="B185" s="26"/>
      <c r="C185" s="31"/>
      <c r="D185" s="27" t="str">
        <f t="shared" si="6"/>
        <v/>
      </c>
      <c r="E185" s="28"/>
      <c r="F185" s="29" t="str">
        <f t="shared" si="7"/>
        <v/>
      </c>
      <c r="G185" s="30" t="str">
        <f>IFERROR(VLOOKUP(MID(C185,8,2)*1,Sheet2!$A$1:$B$28,2,FALSE),"")</f>
        <v/>
      </c>
      <c r="H185" s="41" t="str">
        <f>IFERROR(DATEDIF('تسجيل اسماء الطلبة الجدد'!$F185,$O$2,"MD"),"")</f>
        <v/>
      </c>
      <c r="I185" s="41" t="str">
        <f>IFERROR(DATEDIF('تسجيل اسماء الطلبة الجدد'!$F$8:$F$43,$O$2,"YM"),"")</f>
        <v/>
      </c>
      <c r="J185" s="41" t="str">
        <f>IFERROR(DATEDIF('تسجيل اسماء الطلبة الجدد'!$F$8:$F$43,$O$2,"Y"),"")</f>
        <v/>
      </c>
      <c r="K185" s="24" t="str">
        <f>IF('تسجيل اسماء الطلبة الجدد'!$C185="","",'تسجيل اسماء الطلبة الجدد'!$J185&amp;" "&amp;"سنوات و"&amp;""&amp;'تسجيل اسماء الطلبة الجدد'!$I185&amp;" "&amp;"شهور و"&amp;" "&amp;'تسجيل اسماء الطلبة الجدد'!$H185&amp;"يوم  ")</f>
        <v/>
      </c>
      <c r="L185" s="44" t="str">
        <f>IF('تسجيل اسماء الطلبة الجدد'!$J185="","",IF('تسجيل اسماء الطلبة الجدد'!$J185=4,"مقبول",IF('تسجيل اسماء الطلبة الجدد'!$I$8:$I$407&gt;=5,"مقبول",IF('تسجيل اسماء الطلبة الجدد'!$H$8:$H$407=9,"مقبول",IF('تسجيل اسماء الطلبة الجدد'!$J185=4,"مقبول",IF('تسجيل اسماء الطلبة الجدد'!$I$8:$I$407&gt;=0,"مقبول",IF('تسجيل اسماء الطلبة الجدد'!$H$8:$H$407=0,"مقبول","مرفوض")))))))</f>
        <v/>
      </c>
    </row>
    <row r="186" spans="1:12" ht="20.100000000000001" customHeight="1" x14ac:dyDescent="0.25">
      <c r="A186" s="25">
        <v>179</v>
      </c>
      <c r="B186" s="26"/>
      <c r="C186" s="31"/>
      <c r="D186" s="27" t="str">
        <f t="shared" si="6"/>
        <v/>
      </c>
      <c r="E186" s="28"/>
      <c r="F186" s="29" t="str">
        <f t="shared" si="7"/>
        <v/>
      </c>
      <c r="G186" s="30" t="str">
        <f>IFERROR(VLOOKUP(MID(C186,8,2)*1,Sheet2!$A$1:$B$28,2,FALSE),"")</f>
        <v/>
      </c>
      <c r="H186" s="41" t="str">
        <f>IFERROR(DATEDIF('تسجيل اسماء الطلبة الجدد'!$F186,$O$2,"MD"),"")</f>
        <v/>
      </c>
      <c r="I186" s="41" t="str">
        <f>IFERROR(DATEDIF('تسجيل اسماء الطلبة الجدد'!$F$8:$F$43,$O$2,"YM"),"")</f>
        <v/>
      </c>
      <c r="J186" s="41" t="str">
        <f>IFERROR(DATEDIF('تسجيل اسماء الطلبة الجدد'!$F$8:$F$43,$O$2,"Y"),"")</f>
        <v/>
      </c>
      <c r="K186" s="24" t="str">
        <f>IF('تسجيل اسماء الطلبة الجدد'!$C186="","",'تسجيل اسماء الطلبة الجدد'!$J186&amp;" "&amp;"سنوات و"&amp;""&amp;'تسجيل اسماء الطلبة الجدد'!$I186&amp;" "&amp;"شهور و"&amp;" "&amp;'تسجيل اسماء الطلبة الجدد'!$H186&amp;"يوم  ")</f>
        <v/>
      </c>
      <c r="L186" s="44" t="str">
        <f>IF('تسجيل اسماء الطلبة الجدد'!$J186="","",IF('تسجيل اسماء الطلبة الجدد'!$J186=4,"مقبول",IF('تسجيل اسماء الطلبة الجدد'!$I$8:$I$407&gt;=5,"مقبول",IF('تسجيل اسماء الطلبة الجدد'!$H$8:$H$407=9,"مقبول",IF('تسجيل اسماء الطلبة الجدد'!$J186=4,"مقبول",IF('تسجيل اسماء الطلبة الجدد'!$I$8:$I$407&gt;=0,"مقبول",IF('تسجيل اسماء الطلبة الجدد'!$H$8:$H$407=0,"مقبول","مرفوض")))))))</f>
        <v/>
      </c>
    </row>
    <row r="187" spans="1:12" ht="20.100000000000001" customHeight="1" x14ac:dyDescent="0.25">
      <c r="A187" s="25">
        <v>180</v>
      </c>
      <c r="B187" s="26"/>
      <c r="C187" s="31"/>
      <c r="D187" s="27" t="str">
        <f t="shared" si="6"/>
        <v/>
      </c>
      <c r="E187" s="28"/>
      <c r="F187" s="29" t="str">
        <f t="shared" si="7"/>
        <v/>
      </c>
      <c r="G187" s="30" t="str">
        <f>IFERROR(VLOOKUP(MID(C187,8,2)*1,Sheet2!$A$1:$B$28,2,FALSE),"")</f>
        <v/>
      </c>
      <c r="H187" s="41" t="str">
        <f>IFERROR(DATEDIF('تسجيل اسماء الطلبة الجدد'!$F187,$O$2,"MD"),"")</f>
        <v/>
      </c>
      <c r="I187" s="41" t="str">
        <f>IFERROR(DATEDIF('تسجيل اسماء الطلبة الجدد'!$F$8:$F$43,$O$2,"YM"),"")</f>
        <v/>
      </c>
      <c r="J187" s="41" t="str">
        <f>IFERROR(DATEDIF('تسجيل اسماء الطلبة الجدد'!$F$8:$F$43,$O$2,"Y"),"")</f>
        <v/>
      </c>
      <c r="K187" s="24" t="str">
        <f>IF('تسجيل اسماء الطلبة الجدد'!$C187="","",'تسجيل اسماء الطلبة الجدد'!$J187&amp;" "&amp;"سنوات و"&amp;""&amp;'تسجيل اسماء الطلبة الجدد'!$I187&amp;" "&amp;"شهور و"&amp;" "&amp;'تسجيل اسماء الطلبة الجدد'!$H187&amp;"يوم  ")</f>
        <v/>
      </c>
      <c r="L187" s="44" t="str">
        <f>IF('تسجيل اسماء الطلبة الجدد'!$J187="","",IF('تسجيل اسماء الطلبة الجدد'!$J187=4,"مقبول",IF('تسجيل اسماء الطلبة الجدد'!$I$8:$I$407&gt;=5,"مقبول",IF('تسجيل اسماء الطلبة الجدد'!$H$8:$H$407=9,"مقبول",IF('تسجيل اسماء الطلبة الجدد'!$J187=4,"مقبول",IF('تسجيل اسماء الطلبة الجدد'!$I$8:$I$407&gt;=0,"مقبول",IF('تسجيل اسماء الطلبة الجدد'!$H$8:$H$407=0,"مقبول","مرفوض")))))))</f>
        <v/>
      </c>
    </row>
    <row r="188" spans="1:12" ht="20.100000000000001" customHeight="1" x14ac:dyDescent="0.25">
      <c r="A188" s="25">
        <v>181</v>
      </c>
      <c r="B188" s="26"/>
      <c r="C188" s="31"/>
      <c r="D188" s="27" t="str">
        <f t="shared" si="6"/>
        <v/>
      </c>
      <c r="E188" s="28"/>
      <c r="F188" s="29" t="str">
        <f t="shared" si="7"/>
        <v/>
      </c>
      <c r="G188" s="30" t="str">
        <f>IFERROR(VLOOKUP(MID(C188,8,2)*1,Sheet2!$A$1:$B$28,2,FALSE),"")</f>
        <v/>
      </c>
      <c r="H188" s="41" t="str">
        <f>IFERROR(DATEDIF('تسجيل اسماء الطلبة الجدد'!$F188,$O$2,"MD"),"")</f>
        <v/>
      </c>
      <c r="I188" s="41" t="str">
        <f>IFERROR(DATEDIF('تسجيل اسماء الطلبة الجدد'!$F$8:$F$43,$O$2,"YM"),"")</f>
        <v/>
      </c>
      <c r="J188" s="41" t="str">
        <f>IFERROR(DATEDIF('تسجيل اسماء الطلبة الجدد'!$F$8:$F$43,$O$2,"Y"),"")</f>
        <v/>
      </c>
      <c r="K188" s="24" t="str">
        <f>IF('تسجيل اسماء الطلبة الجدد'!$C188="","",'تسجيل اسماء الطلبة الجدد'!$J188&amp;" "&amp;"سنوات و"&amp;""&amp;'تسجيل اسماء الطلبة الجدد'!$I188&amp;" "&amp;"شهور و"&amp;" "&amp;'تسجيل اسماء الطلبة الجدد'!$H188&amp;"يوم  ")</f>
        <v/>
      </c>
      <c r="L188" s="44" t="str">
        <f>IF('تسجيل اسماء الطلبة الجدد'!$J188="","",IF('تسجيل اسماء الطلبة الجدد'!$J188=4,"مقبول",IF('تسجيل اسماء الطلبة الجدد'!$I$8:$I$407&gt;=5,"مقبول",IF('تسجيل اسماء الطلبة الجدد'!$H$8:$H$407=9,"مقبول",IF('تسجيل اسماء الطلبة الجدد'!$J188=4,"مقبول",IF('تسجيل اسماء الطلبة الجدد'!$I$8:$I$407&gt;=0,"مقبول",IF('تسجيل اسماء الطلبة الجدد'!$H$8:$H$407=0,"مقبول","مرفوض")))))))</f>
        <v/>
      </c>
    </row>
    <row r="189" spans="1:12" ht="20.100000000000001" customHeight="1" x14ac:dyDescent="0.25">
      <c r="A189" s="25">
        <v>182</v>
      </c>
      <c r="B189" s="26"/>
      <c r="C189" s="31"/>
      <c r="D189" s="27" t="str">
        <f t="shared" si="6"/>
        <v/>
      </c>
      <c r="E189" s="28"/>
      <c r="F189" s="29" t="str">
        <f t="shared" si="7"/>
        <v/>
      </c>
      <c r="G189" s="30" t="str">
        <f>IFERROR(VLOOKUP(MID(C189,8,2)*1,Sheet2!$A$1:$B$28,2,FALSE),"")</f>
        <v/>
      </c>
      <c r="H189" s="41" t="str">
        <f>IFERROR(DATEDIF('تسجيل اسماء الطلبة الجدد'!$F189,$O$2,"MD"),"")</f>
        <v/>
      </c>
      <c r="I189" s="41" t="str">
        <f>IFERROR(DATEDIF('تسجيل اسماء الطلبة الجدد'!$F$8:$F$43,$O$2,"YM"),"")</f>
        <v/>
      </c>
      <c r="J189" s="41" t="str">
        <f>IFERROR(DATEDIF('تسجيل اسماء الطلبة الجدد'!$F$8:$F$43,$O$2,"Y"),"")</f>
        <v/>
      </c>
      <c r="K189" s="24" t="str">
        <f>IF('تسجيل اسماء الطلبة الجدد'!$C189="","",'تسجيل اسماء الطلبة الجدد'!$J189&amp;" "&amp;"سنوات و"&amp;""&amp;'تسجيل اسماء الطلبة الجدد'!$I189&amp;" "&amp;"شهور و"&amp;" "&amp;'تسجيل اسماء الطلبة الجدد'!$H189&amp;"يوم  ")</f>
        <v/>
      </c>
      <c r="L189" s="44" t="str">
        <f>IF('تسجيل اسماء الطلبة الجدد'!$J189="","",IF('تسجيل اسماء الطلبة الجدد'!$J189=4,"مقبول",IF('تسجيل اسماء الطلبة الجدد'!$I$8:$I$407&gt;=5,"مقبول",IF('تسجيل اسماء الطلبة الجدد'!$H$8:$H$407=9,"مقبول",IF('تسجيل اسماء الطلبة الجدد'!$J189=4,"مقبول",IF('تسجيل اسماء الطلبة الجدد'!$I$8:$I$407&gt;=0,"مقبول",IF('تسجيل اسماء الطلبة الجدد'!$H$8:$H$407=0,"مقبول","مرفوض")))))))</f>
        <v/>
      </c>
    </row>
    <row r="190" spans="1:12" ht="20.100000000000001" customHeight="1" x14ac:dyDescent="0.25">
      <c r="A190" s="25">
        <v>183</v>
      </c>
      <c r="B190" s="26"/>
      <c r="C190" s="31"/>
      <c r="D190" s="27" t="str">
        <f t="shared" si="6"/>
        <v/>
      </c>
      <c r="E190" s="28"/>
      <c r="F190" s="29" t="str">
        <f t="shared" si="7"/>
        <v/>
      </c>
      <c r="G190" s="30" t="str">
        <f>IFERROR(VLOOKUP(MID(C190,8,2)*1,Sheet2!$A$1:$B$28,2,FALSE),"")</f>
        <v/>
      </c>
      <c r="H190" s="41" t="str">
        <f>IFERROR(DATEDIF('تسجيل اسماء الطلبة الجدد'!$F190,$O$2,"MD"),"")</f>
        <v/>
      </c>
      <c r="I190" s="41" t="str">
        <f>IFERROR(DATEDIF('تسجيل اسماء الطلبة الجدد'!$F$8:$F$43,$O$2,"YM"),"")</f>
        <v/>
      </c>
      <c r="J190" s="41" t="str">
        <f>IFERROR(DATEDIF('تسجيل اسماء الطلبة الجدد'!$F$8:$F$43,$O$2,"Y"),"")</f>
        <v/>
      </c>
      <c r="K190" s="24" t="str">
        <f>IF('تسجيل اسماء الطلبة الجدد'!$C190="","",'تسجيل اسماء الطلبة الجدد'!$J190&amp;" "&amp;"سنوات و"&amp;""&amp;'تسجيل اسماء الطلبة الجدد'!$I190&amp;" "&amp;"شهور و"&amp;" "&amp;'تسجيل اسماء الطلبة الجدد'!$H190&amp;"يوم  ")</f>
        <v/>
      </c>
      <c r="L190" s="44" t="str">
        <f>IF('تسجيل اسماء الطلبة الجدد'!$J190="","",IF('تسجيل اسماء الطلبة الجدد'!$J190=4,"مقبول",IF('تسجيل اسماء الطلبة الجدد'!$I$8:$I$407&gt;=5,"مقبول",IF('تسجيل اسماء الطلبة الجدد'!$H$8:$H$407=9,"مقبول",IF('تسجيل اسماء الطلبة الجدد'!$J190=4,"مقبول",IF('تسجيل اسماء الطلبة الجدد'!$I$8:$I$407&gt;=0,"مقبول",IF('تسجيل اسماء الطلبة الجدد'!$H$8:$H$407=0,"مقبول","مرفوض")))))))</f>
        <v/>
      </c>
    </row>
    <row r="191" spans="1:12" ht="20.100000000000001" customHeight="1" x14ac:dyDescent="0.25">
      <c r="A191" s="25">
        <v>184</v>
      </c>
      <c r="B191" s="26"/>
      <c r="C191" s="31"/>
      <c r="D191" s="27" t="str">
        <f t="shared" si="6"/>
        <v/>
      </c>
      <c r="E191" s="28"/>
      <c r="F191" s="29" t="str">
        <f t="shared" si="7"/>
        <v/>
      </c>
      <c r="G191" s="30" t="str">
        <f>IFERROR(VLOOKUP(MID(C191,8,2)*1,Sheet2!$A$1:$B$28,2,FALSE),"")</f>
        <v/>
      </c>
      <c r="H191" s="41" t="str">
        <f>IFERROR(DATEDIF('تسجيل اسماء الطلبة الجدد'!$F191,$O$2,"MD"),"")</f>
        <v/>
      </c>
      <c r="I191" s="41" t="str">
        <f>IFERROR(DATEDIF('تسجيل اسماء الطلبة الجدد'!$F$8:$F$43,$O$2,"YM"),"")</f>
        <v/>
      </c>
      <c r="J191" s="41" t="str">
        <f>IFERROR(DATEDIF('تسجيل اسماء الطلبة الجدد'!$F$8:$F$43,$O$2,"Y"),"")</f>
        <v/>
      </c>
      <c r="K191" s="24" t="str">
        <f>IF('تسجيل اسماء الطلبة الجدد'!$C191="","",'تسجيل اسماء الطلبة الجدد'!$J191&amp;" "&amp;"سنوات و"&amp;""&amp;'تسجيل اسماء الطلبة الجدد'!$I191&amp;" "&amp;"شهور و"&amp;" "&amp;'تسجيل اسماء الطلبة الجدد'!$H191&amp;"يوم  ")</f>
        <v/>
      </c>
      <c r="L191" s="44" t="str">
        <f>IF('تسجيل اسماء الطلبة الجدد'!$J191="","",IF('تسجيل اسماء الطلبة الجدد'!$J191=4,"مقبول",IF('تسجيل اسماء الطلبة الجدد'!$I$8:$I$407&gt;=5,"مقبول",IF('تسجيل اسماء الطلبة الجدد'!$H$8:$H$407=9,"مقبول",IF('تسجيل اسماء الطلبة الجدد'!$J191=4,"مقبول",IF('تسجيل اسماء الطلبة الجدد'!$I$8:$I$407&gt;=0,"مقبول",IF('تسجيل اسماء الطلبة الجدد'!$H$8:$H$407=0,"مقبول","مرفوض")))))))</f>
        <v/>
      </c>
    </row>
    <row r="192" spans="1:12" ht="20.100000000000001" customHeight="1" x14ac:dyDescent="0.25">
      <c r="A192" s="25">
        <v>185</v>
      </c>
      <c r="B192" s="26"/>
      <c r="C192" s="31"/>
      <c r="D192" s="27" t="str">
        <f t="shared" si="6"/>
        <v/>
      </c>
      <c r="E192" s="28"/>
      <c r="F192" s="29" t="str">
        <f t="shared" si="7"/>
        <v/>
      </c>
      <c r="G192" s="30" t="str">
        <f>IFERROR(VLOOKUP(MID(C192,8,2)*1,Sheet2!$A$1:$B$28,2,FALSE),"")</f>
        <v/>
      </c>
      <c r="H192" s="41" t="str">
        <f>IFERROR(DATEDIF('تسجيل اسماء الطلبة الجدد'!$F192,$O$2,"MD"),"")</f>
        <v/>
      </c>
      <c r="I192" s="41" t="str">
        <f>IFERROR(DATEDIF('تسجيل اسماء الطلبة الجدد'!$F$8:$F$43,$O$2,"YM"),"")</f>
        <v/>
      </c>
      <c r="J192" s="41" t="str">
        <f>IFERROR(DATEDIF('تسجيل اسماء الطلبة الجدد'!$F$8:$F$43,$O$2,"Y"),"")</f>
        <v/>
      </c>
      <c r="K192" s="24" t="str">
        <f>IF('تسجيل اسماء الطلبة الجدد'!$C192="","",'تسجيل اسماء الطلبة الجدد'!$J192&amp;" "&amp;"سنوات و"&amp;""&amp;'تسجيل اسماء الطلبة الجدد'!$I192&amp;" "&amp;"شهور و"&amp;" "&amp;'تسجيل اسماء الطلبة الجدد'!$H192&amp;"يوم  ")</f>
        <v/>
      </c>
      <c r="L192" s="44" t="str">
        <f>IF('تسجيل اسماء الطلبة الجدد'!$J192="","",IF('تسجيل اسماء الطلبة الجدد'!$J192=4,"مقبول",IF('تسجيل اسماء الطلبة الجدد'!$I$8:$I$407&gt;=5,"مقبول",IF('تسجيل اسماء الطلبة الجدد'!$H$8:$H$407=9,"مقبول",IF('تسجيل اسماء الطلبة الجدد'!$J192=4,"مقبول",IF('تسجيل اسماء الطلبة الجدد'!$I$8:$I$407&gt;=0,"مقبول",IF('تسجيل اسماء الطلبة الجدد'!$H$8:$H$407=0,"مقبول","مرفوض")))))))</f>
        <v/>
      </c>
    </row>
    <row r="193" spans="1:12" ht="20.100000000000001" customHeight="1" x14ac:dyDescent="0.25">
      <c r="A193" s="25">
        <v>186</v>
      </c>
      <c r="B193" s="26"/>
      <c r="C193" s="31"/>
      <c r="D193" s="27" t="str">
        <f t="shared" si="6"/>
        <v/>
      </c>
      <c r="E193" s="28"/>
      <c r="F193" s="29" t="str">
        <f t="shared" si="7"/>
        <v/>
      </c>
      <c r="G193" s="30" t="str">
        <f>IFERROR(VLOOKUP(MID(C193,8,2)*1,Sheet2!$A$1:$B$28,2,FALSE),"")</f>
        <v/>
      </c>
      <c r="H193" s="41" t="str">
        <f>IFERROR(DATEDIF('تسجيل اسماء الطلبة الجدد'!$F193,$O$2,"MD"),"")</f>
        <v/>
      </c>
      <c r="I193" s="41" t="str">
        <f>IFERROR(DATEDIF('تسجيل اسماء الطلبة الجدد'!$F$8:$F$43,$O$2,"YM"),"")</f>
        <v/>
      </c>
      <c r="J193" s="41" t="str">
        <f>IFERROR(DATEDIF('تسجيل اسماء الطلبة الجدد'!$F$8:$F$43,$O$2,"Y"),"")</f>
        <v/>
      </c>
      <c r="K193" s="24" t="str">
        <f>IF('تسجيل اسماء الطلبة الجدد'!$C193="","",'تسجيل اسماء الطلبة الجدد'!$J193&amp;" "&amp;"سنوات و"&amp;""&amp;'تسجيل اسماء الطلبة الجدد'!$I193&amp;" "&amp;"شهور و"&amp;" "&amp;'تسجيل اسماء الطلبة الجدد'!$H193&amp;"يوم  ")</f>
        <v/>
      </c>
      <c r="L193" s="44" t="str">
        <f>IF('تسجيل اسماء الطلبة الجدد'!$J193="","",IF('تسجيل اسماء الطلبة الجدد'!$J193=4,"مقبول",IF('تسجيل اسماء الطلبة الجدد'!$I$8:$I$407&gt;=5,"مقبول",IF('تسجيل اسماء الطلبة الجدد'!$H$8:$H$407=9,"مقبول",IF('تسجيل اسماء الطلبة الجدد'!$J193=4,"مقبول",IF('تسجيل اسماء الطلبة الجدد'!$I$8:$I$407&gt;=0,"مقبول",IF('تسجيل اسماء الطلبة الجدد'!$H$8:$H$407=0,"مقبول","مرفوض")))))))</f>
        <v/>
      </c>
    </row>
    <row r="194" spans="1:12" ht="20.100000000000001" customHeight="1" x14ac:dyDescent="0.25">
      <c r="A194" s="25">
        <v>187</v>
      </c>
      <c r="B194" s="26"/>
      <c r="C194" s="31"/>
      <c r="D194" s="27" t="str">
        <f t="shared" si="6"/>
        <v/>
      </c>
      <c r="E194" s="28"/>
      <c r="F194" s="29" t="str">
        <f t="shared" si="7"/>
        <v/>
      </c>
      <c r="G194" s="30" t="str">
        <f>IFERROR(VLOOKUP(MID(C194,8,2)*1,Sheet2!$A$1:$B$28,2,FALSE),"")</f>
        <v/>
      </c>
      <c r="H194" s="41" t="str">
        <f>IFERROR(DATEDIF('تسجيل اسماء الطلبة الجدد'!$F194,$O$2,"MD"),"")</f>
        <v/>
      </c>
      <c r="I194" s="41" t="str">
        <f>IFERROR(DATEDIF('تسجيل اسماء الطلبة الجدد'!$F$8:$F$43,$O$2,"YM"),"")</f>
        <v/>
      </c>
      <c r="J194" s="41" t="str">
        <f>IFERROR(DATEDIF('تسجيل اسماء الطلبة الجدد'!$F$8:$F$43,$O$2,"Y"),"")</f>
        <v/>
      </c>
      <c r="K194" s="24" t="str">
        <f>IF('تسجيل اسماء الطلبة الجدد'!$C194="","",'تسجيل اسماء الطلبة الجدد'!$J194&amp;" "&amp;"سنوات و"&amp;""&amp;'تسجيل اسماء الطلبة الجدد'!$I194&amp;" "&amp;"شهور و"&amp;" "&amp;'تسجيل اسماء الطلبة الجدد'!$H194&amp;"يوم  ")</f>
        <v/>
      </c>
      <c r="L194" s="44" t="str">
        <f>IF('تسجيل اسماء الطلبة الجدد'!$J194="","",IF('تسجيل اسماء الطلبة الجدد'!$J194=4,"مقبول",IF('تسجيل اسماء الطلبة الجدد'!$I$8:$I$407&gt;=5,"مقبول",IF('تسجيل اسماء الطلبة الجدد'!$H$8:$H$407=9,"مقبول",IF('تسجيل اسماء الطلبة الجدد'!$J194=4,"مقبول",IF('تسجيل اسماء الطلبة الجدد'!$I$8:$I$407&gt;=0,"مقبول",IF('تسجيل اسماء الطلبة الجدد'!$H$8:$H$407=0,"مقبول","مرفوض")))))))</f>
        <v/>
      </c>
    </row>
    <row r="195" spans="1:12" ht="20.100000000000001" customHeight="1" x14ac:dyDescent="0.25">
      <c r="A195" s="25">
        <v>188</v>
      </c>
      <c r="B195" s="26"/>
      <c r="C195" s="31"/>
      <c r="D195" s="27" t="str">
        <f t="shared" si="6"/>
        <v/>
      </c>
      <c r="E195" s="28"/>
      <c r="F195" s="29" t="str">
        <f t="shared" si="7"/>
        <v/>
      </c>
      <c r="G195" s="30" t="str">
        <f>IFERROR(VLOOKUP(MID(C195,8,2)*1,Sheet2!$A$1:$B$28,2,FALSE),"")</f>
        <v/>
      </c>
      <c r="H195" s="41" t="str">
        <f>IFERROR(DATEDIF('تسجيل اسماء الطلبة الجدد'!$F195,$O$2,"MD"),"")</f>
        <v/>
      </c>
      <c r="I195" s="41" t="str">
        <f>IFERROR(DATEDIF('تسجيل اسماء الطلبة الجدد'!$F$8:$F$43,$O$2,"YM"),"")</f>
        <v/>
      </c>
      <c r="J195" s="41" t="str">
        <f>IFERROR(DATEDIF('تسجيل اسماء الطلبة الجدد'!$F$8:$F$43,$O$2,"Y"),"")</f>
        <v/>
      </c>
      <c r="K195" s="24" t="str">
        <f>IF('تسجيل اسماء الطلبة الجدد'!$C195="","",'تسجيل اسماء الطلبة الجدد'!$J195&amp;" "&amp;"سنوات و"&amp;""&amp;'تسجيل اسماء الطلبة الجدد'!$I195&amp;" "&amp;"شهور و"&amp;" "&amp;'تسجيل اسماء الطلبة الجدد'!$H195&amp;"يوم  ")</f>
        <v/>
      </c>
      <c r="L195" s="44" t="str">
        <f>IF('تسجيل اسماء الطلبة الجدد'!$J195="","",IF('تسجيل اسماء الطلبة الجدد'!$J195=4,"مقبول",IF('تسجيل اسماء الطلبة الجدد'!$I$8:$I$407&gt;=5,"مقبول",IF('تسجيل اسماء الطلبة الجدد'!$H$8:$H$407=9,"مقبول",IF('تسجيل اسماء الطلبة الجدد'!$J195=4,"مقبول",IF('تسجيل اسماء الطلبة الجدد'!$I$8:$I$407&gt;=0,"مقبول",IF('تسجيل اسماء الطلبة الجدد'!$H$8:$H$407=0,"مقبول","مرفوض")))))))</f>
        <v/>
      </c>
    </row>
    <row r="196" spans="1:12" ht="20.100000000000001" customHeight="1" x14ac:dyDescent="0.25">
      <c r="A196" s="25">
        <v>189</v>
      </c>
      <c r="B196" s="26"/>
      <c r="C196" s="31"/>
      <c r="D196" s="27" t="str">
        <f t="shared" si="6"/>
        <v/>
      </c>
      <c r="E196" s="28"/>
      <c r="F196" s="29" t="str">
        <f t="shared" si="7"/>
        <v/>
      </c>
      <c r="G196" s="30" t="str">
        <f>IFERROR(VLOOKUP(MID(C196,8,2)*1,Sheet2!$A$1:$B$28,2,FALSE),"")</f>
        <v/>
      </c>
      <c r="H196" s="41" t="str">
        <f>IFERROR(DATEDIF('تسجيل اسماء الطلبة الجدد'!$F196,$O$2,"MD"),"")</f>
        <v/>
      </c>
      <c r="I196" s="41" t="str">
        <f>IFERROR(DATEDIF('تسجيل اسماء الطلبة الجدد'!$F$8:$F$43,$O$2,"YM"),"")</f>
        <v/>
      </c>
      <c r="J196" s="41" t="str">
        <f>IFERROR(DATEDIF('تسجيل اسماء الطلبة الجدد'!$F$8:$F$43,$O$2,"Y"),"")</f>
        <v/>
      </c>
      <c r="K196" s="24" t="str">
        <f>IF('تسجيل اسماء الطلبة الجدد'!$C196="","",'تسجيل اسماء الطلبة الجدد'!$J196&amp;" "&amp;"سنوات و"&amp;""&amp;'تسجيل اسماء الطلبة الجدد'!$I196&amp;" "&amp;"شهور و"&amp;" "&amp;'تسجيل اسماء الطلبة الجدد'!$H196&amp;"يوم  ")</f>
        <v/>
      </c>
      <c r="L196" s="44" t="str">
        <f>IF('تسجيل اسماء الطلبة الجدد'!$J196="","",IF('تسجيل اسماء الطلبة الجدد'!$J196=4,"مقبول",IF('تسجيل اسماء الطلبة الجدد'!$I$8:$I$407&gt;=5,"مقبول",IF('تسجيل اسماء الطلبة الجدد'!$H$8:$H$407=9,"مقبول",IF('تسجيل اسماء الطلبة الجدد'!$J196=4,"مقبول",IF('تسجيل اسماء الطلبة الجدد'!$I$8:$I$407&gt;=0,"مقبول",IF('تسجيل اسماء الطلبة الجدد'!$H$8:$H$407=0,"مقبول","مرفوض")))))))</f>
        <v/>
      </c>
    </row>
    <row r="197" spans="1:12" ht="20.100000000000001" customHeight="1" x14ac:dyDescent="0.25">
      <c r="A197" s="25">
        <v>190</v>
      </c>
      <c r="B197" s="26"/>
      <c r="C197" s="31"/>
      <c r="D197" s="27" t="str">
        <f t="shared" si="6"/>
        <v/>
      </c>
      <c r="E197" s="28"/>
      <c r="F197" s="29" t="str">
        <f t="shared" si="7"/>
        <v/>
      </c>
      <c r="G197" s="30" t="str">
        <f>IFERROR(VLOOKUP(MID(C197,8,2)*1,Sheet2!$A$1:$B$28,2,FALSE),"")</f>
        <v/>
      </c>
      <c r="H197" s="41" t="str">
        <f>IFERROR(DATEDIF('تسجيل اسماء الطلبة الجدد'!$F197,$O$2,"MD"),"")</f>
        <v/>
      </c>
      <c r="I197" s="41" t="str">
        <f>IFERROR(DATEDIF('تسجيل اسماء الطلبة الجدد'!$F$8:$F$43,$O$2,"YM"),"")</f>
        <v/>
      </c>
      <c r="J197" s="41" t="str">
        <f>IFERROR(DATEDIF('تسجيل اسماء الطلبة الجدد'!$F$8:$F$43,$O$2,"Y"),"")</f>
        <v/>
      </c>
      <c r="K197" s="24" t="str">
        <f>IF('تسجيل اسماء الطلبة الجدد'!$C197="","",'تسجيل اسماء الطلبة الجدد'!$J197&amp;" "&amp;"سنوات و"&amp;""&amp;'تسجيل اسماء الطلبة الجدد'!$I197&amp;" "&amp;"شهور و"&amp;" "&amp;'تسجيل اسماء الطلبة الجدد'!$H197&amp;"يوم  ")</f>
        <v/>
      </c>
      <c r="L197" s="44" t="str">
        <f>IF('تسجيل اسماء الطلبة الجدد'!$J197="","",IF('تسجيل اسماء الطلبة الجدد'!$J197=4,"مقبول",IF('تسجيل اسماء الطلبة الجدد'!$I$8:$I$407&gt;=5,"مقبول",IF('تسجيل اسماء الطلبة الجدد'!$H$8:$H$407=9,"مقبول",IF('تسجيل اسماء الطلبة الجدد'!$J197=4,"مقبول",IF('تسجيل اسماء الطلبة الجدد'!$I$8:$I$407&gt;=0,"مقبول",IF('تسجيل اسماء الطلبة الجدد'!$H$8:$H$407=0,"مقبول","مرفوض")))))))</f>
        <v/>
      </c>
    </row>
    <row r="198" spans="1:12" ht="20.100000000000001" customHeight="1" x14ac:dyDescent="0.25">
      <c r="A198" s="25">
        <v>191</v>
      </c>
      <c r="B198" s="26"/>
      <c r="C198" s="31"/>
      <c r="D198" s="27" t="str">
        <f t="shared" si="6"/>
        <v/>
      </c>
      <c r="E198" s="28"/>
      <c r="F198" s="29" t="str">
        <f t="shared" si="7"/>
        <v/>
      </c>
      <c r="G198" s="30" t="str">
        <f>IFERROR(VLOOKUP(MID(C198,8,2)*1,Sheet2!$A$1:$B$28,2,FALSE),"")</f>
        <v/>
      </c>
      <c r="H198" s="41" t="str">
        <f>IFERROR(DATEDIF('تسجيل اسماء الطلبة الجدد'!$F198,$O$2,"MD"),"")</f>
        <v/>
      </c>
      <c r="I198" s="41" t="str">
        <f>IFERROR(DATEDIF('تسجيل اسماء الطلبة الجدد'!$F$8:$F$43,$O$2,"YM"),"")</f>
        <v/>
      </c>
      <c r="J198" s="41" t="str">
        <f>IFERROR(DATEDIF('تسجيل اسماء الطلبة الجدد'!$F$8:$F$43,$O$2,"Y"),"")</f>
        <v/>
      </c>
      <c r="K198" s="24" t="str">
        <f>IF('تسجيل اسماء الطلبة الجدد'!$C198="","",'تسجيل اسماء الطلبة الجدد'!$J198&amp;" "&amp;"سنوات و"&amp;""&amp;'تسجيل اسماء الطلبة الجدد'!$I198&amp;" "&amp;"شهور و"&amp;" "&amp;'تسجيل اسماء الطلبة الجدد'!$H198&amp;"يوم  ")</f>
        <v/>
      </c>
      <c r="L198" s="44" t="str">
        <f>IF('تسجيل اسماء الطلبة الجدد'!$J198="","",IF('تسجيل اسماء الطلبة الجدد'!$J198=4,"مقبول",IF('تسجيل اسماء الطلبة الجدد'!$I$8:$I$407&gt;=5,"مقبول",IF('تسجيل اسماء الطلبة الجدد'!$H$8:$H$407=9,"مقبول",IF('تسجيل اسماء الطلبة الجدد'!$J198=4,"مقبول",IF('تسجيل اسماء الطلبة الجدد'!$I$8:$I$407&gt;=0,"مقبول",IF('تسجيل اسماء الطلبة الجدد'!$H$8:$H$407=0,"مقبول","مرفوض")))))))</f>
        <v/>
      </c>
    </row>
    <row r="199" spans="1:12" ht="20.100000000000001" customHeight="1" x14ac:dyDescent="0.25">
      <c r="A199" s="25">
        <v>192</v>
      </c>
      <c r="B199" s="26"/>
      <c r="C199" s="31"/>
      <c r="D199" s="27" t="str">
        <f t="shared" si="6"/>
        <v/>
      </c>
      <c r="E199" s="28"/>
      <c r="F199" s="29" t="str">
        <f t="shared" si="7"/>
        <v/>
      </c>
      <c r="G199" s="30" t="str">
        <f>IFERROR(VLOOKUP(MID(C199,8,2)*1,Sheet2!$A$1:$B$28,2,FALSE),"")</f>
        <v/>
      </c>
      <c r="H199" s="41" t="str">
        <f>IFERROR(DATEDIF('تسجيل اسماء الطلبة الجدد'!$F199,$O$2,"MD"),"")</f>
        <v/>
      </c>
      <c r="I199" s="41" t="str">
        <f>IFERROR(DATEDIF('تسجيل اسماء الطلبة الجدد'!$F$8:$F$43,$O$2,"YM"),"")</f>
        <v/>
      </c>
      <c r="J199" s="41" t="str">
        <f>IFERROR(DATEDIF('تسجيل اسماء الطلبة الجدد'!$F$8:$F$43,$O$2,"Y"),"")</f>
        <v/>
      </c>
      <c r="K199" s="24" t="str">
        <f>IF('تسجيل اسماء الطلبة الجدد'!$C199="","",'تسجيل اسماء الطلبة الجدد'!$J199&amp;" "&amp;"سنوات و"&amp;""&amp;'تسجيل اسماء الطلبة الجدد'!$I199&amp;" "&amp;"شهور و"&amp;" "&amp;'تسجيل اسماء الطلبة الجدد'!$H199&amp;"يوم  ")</f>
        <v/>
      </c>
      <c r="L199" s="44" t="str">
        <f>IF('تسجيل اسماء الطلبة الجدد'!$J199="","",IF('تسجيل اسماء الطلبة الجدد'!$J199=4,"مقبول",IF('تسجيل اسماء الطلبة الجدد'!$I$8:$I$407&gt;=5,"مقبول",IF('تسجيل اسماء الطلبة الجدد'!$H$8:$H$407=9,"مقبول",IF('تسجيل اسماء الطلبة الجدد'!$J199=4,"مقبول",IF('تسجيل اسماء الطلبة الجدد'!$I$8:$I$407&gt;=0,"مقبول",IF('تسجيل اسماء الطلبة الجدد'!$H$8:$H$407=0,"مقبول","مرفوض")))))))</f>
        <v/>
      </c>
    </row>
    <row r="200" spans="1:12" ht="20.100000000000001" customHeight="1" x14ac:dyDescent="0.25">
      <c r="A200" s="25">
        <v>193</v>
      </c>
      <c r="B200" s="26"/>
      <c r="C200" s="31"/>
      <c r="D200" s="27" t="str">
        <f t="shared" si="6"/>
        <v/>
      </c>
      <c r="E200" s="28"/>
      <c r="F200" s="29" t="str">
        <f t="shared" si="7"/>
        <v/>
      </c>
      <c r="G200" s="30" t="str">
        <f>IFERROR(VLOOKUP(MID(C200,8,2)*1,Sheet2!$A$1:$B$28,2,FALSE),"")</f>
        <v/>
      </c>
      <c r="H200" s="41" t="str">
        <f>IFERROR(DATEDIF('تسجيل اسماء الطلبة الجدد'!$F200,$O$2,"MD"),"")</f>
        <v/>
      </c>
      <c r="I200" s="41" t="str">
        <f>IFERROR(DATEDIF('تسجيل اسماء الطلبة الجدد'!$F$8:$F$43,$O$2,"YM"),"")</f>
        <v/>
      </c>
      <c r="J200" s="41" t="str">
        <f>IFERROR(DATEDIF('تسجيل اسماء الطلبة الجدد'!$F$8:$F$43,$O$2,"Y"),"")</f>
        <v/>
      </c>
      <c r="K200" s="24" t="str">
        <f>IF('تسجيل اسماء الطلبة الجدد'!$C200="","",'تسجيل اسماء الطلبة الجدد'!$J200&amp;" "&amp;"سنوات و"&amp;""&amp;'تسجيل اسماء الطلبة الجدد'!$I200&amp;" "&amp;"شهور و"&amp;" "&amp;'تسجيل اسماء الطلبة الجدد'!$H200&amp;"يوم  ")</f>
        <v/>
      </c>
      <c r="L200" s="44" t="str">
        <f>IF('تسجيل اسماء الطلبة الجدد'!$J200="","",IF('تسجيل اسماء الطلبة الجدد'!$J200=4,"مقبول",IF('تسجيل اسماء الطلبة الجدد'!$I$8:$I$407&gt;=5,"مقبول",IF('تسجيل اسماء الطلبة الجدد'!$H$8:$H$407=9,"مقبول",IF('تسجيل اسماء الطلبة الجدد'!$J200=4,"مقبول",IF('تسجيل اسماء الطلبة الجدد'!$I$8:$I$407&gt;=0,"مقبول",IF('تسجيل اسماء الطلبة الجدد'!$H$8:$H$407=0,"مقبول","مرفوض")))))))</f>
        <v/>
      </c>
    </row>
    <row r="201" spans="1:12" ht="20.100000000000001" customHeight="1" x14ac:dyDescent="0.25">
      <c r="A201" s="25">
        <v>194</v>
      </c>
      <c r="B201" s="26"/>
      <c r="C201" s="31"/>
      <c r="D201" s="27" t="str">
        <f t="shared" ref="D201:D264" si="8">IFERROR(IF(ISODD(MID(C201,13,1)),"بنين","فتيات"),"")</f>
        <v/>
      </c>
      <c r="E201" s="28"/>
      <c r="F201" s="29" t="str">
        <f t="shared" si="7"/>
        <v/>
      </c>
      <c r="G201" s="30" t="str">
        <f>IFERROR(VLOOKUP(MID(C201,8,2)*1,Sheet2!$A$1:$B$28,2,FALSE),"")</f>
        <v/>
      </c>
      <c r="H201" s="41" t="str">
        <f>IFERROR(DATEDIF('تسجيل اسماء الطلبة الجدد'!$F201,$O$2,"MD"),"")</f>
        <v/>
      </c>
      <c r="I201" s="41" t="str">
        <f>IFERROR(DATEDIF('تسجيل اسماء الطلبة الجدد'!$F$8:$F$43,$O$2,"YM"),"")</f>
        <v/>
      </c>
      <c r="J201" s="41" t="str">
        <f>IFERROR(DATEDIF('تسجيل اسماء الطلبة الجدد'!$F$8:$F$43,$O$2,"Y"),"")</f>
        <v/>
      </c>
      <c r="K201" s="24" t="str">
        <f>IF('تسجيل اسماء الطلبة الجدد'!$C201="","",'تسجيل اسماء الطلبة الجدد'!$J201&amp;" "&amp;"سنوات و"&amp;""&amp;'تسجيل اسماء الطلبة الجدد'!$I201&amp;" "&amp;"شهور و"&amp;" "&amp;'تسجيل اسماء الطلبة الجدد'!$H201&amp;"يوم  ")</f>
        <v/>
      </c>
      <c r="L201" s="44" t="str">
        <f>IF('تسجيل اسماء الطلبة الجدد'!$J201="","",IF('تسجيل اسماء الطلبة الجدد'!$J201=4,"مقبول",IF('تسجيل اسماء الطلبة الجدد'!$I$8:$I$407&gt;=5,"مقبول",IF('تسجيل اسماء الطلبة الجدد'!$H$8:$H$407=9,"مقبول",IF('تسجيل اسماء الطلبة الجدد'!$J201=4,"مقبول",IF('تسجيل اسماء الطلبة الجدد'!$I$8:$I$407&gt;=0,"مقبول",IF('تسجيل اسماء الطلبة الجدد'!$H$8:$H$407=0,"مقبول","مرفوض")))))))</f>
        <v/>
      </c>
    </row>
    <row r="202" spans="1:12" ht="20.100000000000001" customHeight="1" x14ac:dyDescent="0.25">
      <c r="A202" s="25">
        <v>195</v>
      </c>
      <c r="B202" s="26"/>
      <c r="C202" s="31"/>
      <c r="D202" s="27" t="str">
        <f t="shared" si="8"/>
        <v/>
      </c>
      <c r="E202" s="28"/>
      <c r="F202" s="29" t="str">
        <f t="shared" si="7"/>
        <v/>
      </c>
      <c r="G202" s="30" t="str">
        <f>IFERROR(VLOOKUP(MID(C202,8,2)*1,Sheet2!$A$1:$B$28,2,FALSE),"")</f>
        <v/>
      </c>
      <c r="H202" s="41" t="str">
        <f>IFERROR(DATEDIF('تسجيل اسماء الطلبة الجدد'!$F202,$O$2,"MD"),"")</f>
        <v/>
      </c>
      <c r="I202" s="41" t="str">
        <f>IFERROR(DATEDIF('تسجيل اسماء الطلبة الجدد'!$F$8:$F$43,$O$2,"YM"),"")</f>
        <v/>
      </c>
      <c r="J202" s="41" t="str">
        <f>IFERROR(DATEDIF('تسجيل اسماء الطلبة الجدد'!$F$8:$F$43,$O$2,"Y"),"")</f>
        <v/>
      </c>
      <c r="K202" s="24" t="str">
        <f>IF('تسجيل اسماء الطلبة الجدد'!$C202="","",'تسجيل اسماء الطلبة الجدد'!$J202&amp;" "&amp;"سنوات و"&amp;""&amp;'تسجيل اسماء الطلبة الجدد'!$I202&amp;" "&amp;"شهور و"&amp;" "&amp;'تسجيل اسماء الطلبة الجدد'!$H202&amp;"يوم  ")</f>
        <v/>
      </c>
      <c r="L202" s="44" t="str">
        <f>IF('تسجيل اسماء الطلبة الجدد'!$J202="","",IF('تسجيل اسماء الطلبة الجدد'!$J202=4,"مقبول",IF('تسجيل اسماء الطلبة الجدد'!$I$8:$I$407&gt;=5,"مقبول",IF('تسجيل اسماء الطلبة الجدد'!$H$8:$H$407=9,"مقبول",IF('تسجيل اسماء الطلبة الجدد'!$J202=4,"مقبول",IF('تسجيل اسماء الطلبة الجدد'!$I$8:$I$407&gt;=0,"مقبول",IF('تسجيل اسماء الطلبة الجدد'!$H$8:$H$407=0,"مقبول","مرفوض")))))))</f>
        <v/>
      </c>
    </row>
    <row r="203" spans="1:12" ht="20.100000000000001" customHeight="1" x14ac:dyDescent="0.25">
      <c r="A203" s="25">
        <v>196</v>
      </c>
      <c r="B203" s="26"/>
      <c r="C203" s="31"/>
      <c r="D203" s="27" t="str">
        <f t="shared" si="8"/>
        <v/>
      </c>
      <c r="E203" s="28"/>
      <c r="F203" s="29" t="str">
        <f t="shared" si="7"/>
        <v/>
      </c>
      <c r="G203" s="30" t="str">
        <f>IFERROR(VLOOKUP(MID(C203,8,2)*1,Sheet2!$A$1:$B$28,2,FALSE),"")</f>
        <v/>
      </c>
      <c r="H203" s="41" t="str">
        <f>IFERROR(DATEDIF('تسجيل اسماء الطلبة الجدد'!$F203,$O$2,"MD"),"")</f>
        <v/>
      </c>
      <c r="I203" s="41" t="str">
        <f>IFERROR(DATEDIF('تسجيل اسماء الطلبة الجدد'!$F$8:$F$43,$O$2,"YM"),"")</f>
        <v/>
      </c>
      <c r="J203" s="41" t="str">
        <f>IFERROR(DATEDIF('تسجيل اسماء الطلبة الجدد'!$F$8:$F$43,$O$2,"Y"),"")</f>
        <v/>
      </c>
      <c r="K203" s="24" t="str">
        <f>IF('تسجيل اسماء الطلبة الجدد'!$C203="","",'تسجيل اسماء الطلبة الجدد'!$J203&amp;" "&amp;"سنوات و"&amp;""&amp;'تسجيل اسماء الطلبة الجدد'!$I203&amp;" "&amp;"شهور و"&amp;" "&amp;'تسجيل اسماء الطلبة الجدد'!$H203&amp;"يوم  ")</f>
        <v/>
      </c>
      <c r="L203" s="44" t="str">
        <f>IF('تسجيل اسماء الطلبة الجدد'!$J203="","",IF('تسجيل اسماء الطلبة الجدد'!$J203=4,"مقبول",IF('تسجيل اسماء الطلبة الجدد'!$I$8:$I$407&gt;=5,"مقبول",IF('تسجيل اسماء الطلبة الجدد'!$H$8:$H$407=9,"مقبول",IF('تسجيل اسماء الطلبة الجدد'!$J203=4,"مقبول",IF('تسجيل اسماء الطلبة الجدد'!$I$8:$I$407&gt;=0,"مقبول",IF('تسجيل اسماء الطلبة الجدد'!$H$8:$H$407=0,"مقبول","مرفوض")))))))</f>
        <v/>
      </c>
    </row>
    <row r="204" spans="1:12" ht="20.100000000000001" customHeight="1" x14ac:dyDescent="0.25">
      <c r="A204" s="25">
        <v>197</v>
      </c>
      <c r="B204" s="26"/>
      <c r="C204" s="31"/>
      <c r="D204" s="27" t="str">
        <f t="shared" si="8"/>
        <v/>
      </c>
      <c r="E204" s="28"/>
      <c r="F204" s="29" t="str">
        <f t="shared" si="7"/>
        <v/>
      </c>
      <c r="G204" s="30" t="str">
        <f>IFERROR(VLOOKUP(MID(C204,8,2)*1,Sheet2!$A$1:$B$28,2,FALSE),"")</f>
        <v/>
      </c>
      <c r="H204" s="41" t="str">
        <f>IFERROR(DATEDIF('تسجيل اسماء الطلبة الجدد'!$F204,$O$2,"MD"),"")</f>
        <v/>
      </c>
      <c r="I204" s="41" t="str">
        <f>IFERROR(DATEDIF('تسجيل اسماء الطلبة الجدد'!$F$8:$F$43,$O$2,"YM"),"")</f>
        <v/>
      </c>
      <c r="J204" s="41" t="str">
        <f>IFERROR(DATEDIF('تسجيل اسماء الطلبة الجدد'!$F$8:$F$43,$O$2,"Y"),"")</f>
        <v/>
      </c>
      <c r="K204" s="24" t="str">
        <f>IF('تسجيل اسماء الطلبة الجدد'!$C204="","",'تسجيل اسماء الطلبة الجدد'!$J204&amp;" "&amp;"سنوات و"&amp;""&amp;'تسجيل اسماء الطلبة الجدد'!$I204&amp;" "&amp;"شهور و"&amp;" "&amp;'تسجيل اسماء الطلبة الجدد'!$H204&amp;"يوم  ")</f>
        <v/>
      </c>
      <c r="L204" s="44" t="str">
        <f>IF('تسجيل اسماء الطلبة الجدد'!$J204="","",IF('تسجيل اسماء الطلبة الجدد'!$J204=4,"مقبول",IF('تسجيل اسماء الطلبة الجدد'!$I$8:$I$407&gt;=5,"مقبول",IF('تسجيل اسماء الطلبة الجدد'!$H$8:$H$407=9,"مقبول",IF('تسجيل اسماء الطلبة الجدد'!$J204=4,"مقبول",IF('تسجيل اسماء الطلبة الجدد'!$I$8:$I$407&gt;=0,"مقبول",IF('تسجيل اسماء الطلبة الجدد'!$H$8:$H$407=0,"مقبول","مرفوض")))))))</f>
        <v/>
      </c>
    </row>
    <row r="205" spans="1:12" ht="20.100000000000001" customHeight="1" x14ac:dyDescent="0.25">
      <c r="A205" s="25">
        <v>198</v>
      </c>
      <c r="B205" s="26"/>
      <c r="C205" s="31"/>
      <c r="D205" s="27" t="str">
        <f t="shared" si="8"/>
        <v/>
      </c>
      <c r="E205" s="28"/>
      <c r="F205" s="29" t="str">
        <f t="shared" si="7"/>
        <v/>
      </c>
      <c r="G205" s="30" t="str">
        <f>IFERROR(VLOOKUP(MID(C205,8,2)*1,Sheet2!$A$1:$B$28,2,FALSE),"")</f>
        <v/>
      </c>
      <c r="H205" s="41" t="str">
        <f>IFERROR(DATEDIF('تسجيل اسماء الطلبة الجدد'!$F205,$O$2,"MD"),"")</f>
        <v/>
      </c>
      <c r="I205" s="41" t="str">
        <f>IFERROR(DATEDIF('تسجيل اسماء الطلبة الجدد'!$F$8:$F$43,$O$2,"YM"),"")</f>
        <v/>
      </c>
      <c r="J205" s="41" t="str">
        <f>IFERROR(DATEDIF('تسجيل اسماء الطلبة الجدد'!$F$8:$F$43,$O$2,"Y"),"")</f>
        <v/>
      </c>
      <c r="K205" s="24" t="str">
        <f>IF('تسجيل اسماء الطلبة الجدد'!$C205="","",'تسجيل اسماء الطلبة الجدد'!$J205&amp;" "&amp;"سنوات و"&amp;""&amp;'تسجيل اسماء الطلبة الجدد'!$I205&amp;" "&amp;"شهور و"&amp;" "&amp;'تسجيل اسماء الطلبة الجدد'!$H205&amp;"يوم  ")</f>
        <v/>
      </c>
      <c r="L205" s="44" t="str">
        <f>IF('تسجيل اسماء الطلبة الجدد'!$J205="","",IF('تسجيل اسماء الطلبة الجدد'!$J205=4,"مقبول",IF('تسجيل اسماء الطلبة الجدد'!$I$8:$I$407&gt;=5,"مقبول",IF('تسجيل اسماء الطلبة الجدد'!$H$8:$H$407=9,"مقبول",IF('تسجيل اسماء الطلبة الجدد'!$J205=4,"مقبول",IF('تسجيل اسماء الطلبة الجدد'!$I$8:$I$407&gt;=0,"مقبول",IF('تسجيل اسماء الطلبة الجدد'!$H$8:$H$407=0,"مقبول","مرفوض")))))))</f>
        <v/>
      </c>
    </row>
    <row r="206" spans="1:12" ht="20.100000000000001" customHeight="1" x14ac:dyDescent="0.25">
      <c r="A206" s="25">
        <v>199</v>
      </c>
      <c r="B206" s="26"/>
      <c r="C206" s="31"/>
      <c r="D206" s="27" t="str">
        <f t="shared" si="8"/>
        <v/>
      </c>
      <c r="E206" s="28"/>
      <c r="F206" s="29" t="str">
        <f t="shared" si="7"/>
        <v/>
      </c>
      <c r="G206" s="30" t="str">
        <f>IFERROR(VLOOKUP(MID(C206,8,2)*1,Sheet2!$A$1:$B$28,2,FALSE),"")</f>
        <v/>
      </c>
      <c r="H206" s="41" t="str">
        <f>IFERROR(DATEDIF('تسجيل اسماء الطلبة الجدد'!$F206,$O$2,"MD"),"")</f>
        <v/>
      </c>
      <c r="I206" s="41" t="str">
        <f>IFERROR(DATEDIF('تسجيل اسماء الطلبة الجدد'!$F$8:$F$43,$O$2,"YM"),"")</f>
        <v/>
      </c>
      <c r="J206" s="41" t="str">
        <f>IFERROR(DATEDIF('تسجيل اسماء الطلبة الجدد'!$F$8:$F$43,$O$2,"Y"),"")</f>
        <v/>
      </c>
      <c r="K206" s="24" t="str">
        <f>IF('تسجيل اسماء الطلبة الجدد'!$C206="","",'تسجيل اسماء الطلبة الجدد'!$J206&amp;" "&amp;"سنوات و"&amp;""&amp;'تسجيل اسماء الطلبة الجدد'!$I206&amp;" "&amp;"شهور و"&amp;" "&amp;'تسجيل اسماء الطلبة الجدد'!$H206&amp;"يوم  ")</f>
        <v/>
      </c>
      <c r="L206" s="44" t="str">
        <f>IF('تسجيل اسماء الطلبة الجدد'!$J206="","",IF('تسجيل اسماء الطلبة الجدد'!$J206=4,"مقبول",IF('تسجيل اسماء الطلبة الجدد'!$I$8:$I$407&gt;=5,"مقبول",IF('تسجيل اسماء الطلبة الجدد'!$H$8:$H$407=9,"مقبول",IF('تسجيل اسماء الطلبة الجدد'!$J206=4,"مقبول",IF('تسجيل اسماء الطلبة الجدد'!$I$8:$I$407&gt;=0,"مقبول",IF('تسجيل اسماء الطلبة الجدد'!$H$8:$H$407=0,"مقبول","مرفوض")))))))</f>
        <v/>
      </c>
    </row>
    <row r="207" spans="1:12" ht="20.100000000000001" customHeight="1" x14ac:dyDescent="0.25">
      <c r="A207" s="25">
        <v>200</v>
      </c>
      <c r="B207" s="26"/>
      <c r="C207" s="31"/>
      <c r="D207" s="27" t="str">
        <f t="shared" si="8"/>
        <v/>
      </c>
      <c r="E207" s="28"/>
      <c r="F207" s="29" t="str">
        <f t="shared" si="7"/>
        <v/>
      </c>
      <c r="G207" s="30" t="str">
        <f>IFERROR(VLOOKUP(MID(C207,8,2)*1,Sheet2!$A$1:$B$28,2,FALSE),"")</f>
        <v/>
      </c>
      <c r="H207" s="41" t="str">
        <f>IFERROR(DATEDIF('تسجيل اسماء الطلبة الجدد'!$F207,$O$2,"MD"),"")</f>
        <v/>
      </c>
      <c r="I207" s="41" t="str">
        <f>IFERROR(DATEDIF('تسجيل اسماء الطلبة الجدد'!$F$8:$F$43,$O$2,"YM"),"")</f>
        <v/>
      </c>
      <c r="J207" s="41" t="str">
        <f>IFERROR(DATEDIF('تسجيل اسماء الطلبة الجدد'!$F$8:$F$43,$O$2,"Y"),"")</f>
        <v/>
      </c>
      <c r="K207" s="24" t="str">
        <f>IF('تسجيل اسماء الطلبة الجدد'!$C207="","",'تسجيل اسماء الطلبة الجدد'!$J207&amp;" "&amp;"سنوات و"&amp;""&amp;'تسجيل اسماء الطلبة الجدد'!$I207&amp;" "&amp;"شهور و"&amp;" "&amp;'تسجيل اسماء الطلبة الجدد'!$H207&amp;"يوم  ")</f>
        <v/>
      </c>
      <c r="L207" s="44" t="str">
        <f>IF('تسجيل اسماء الطلبة الجدد'!$J207="","",IF('تسجيل اسماء الطلبة الجدد'!$J207=4,"مقبول",IF('تسجيل اسماء الطلبة الجدد'!$I$8:$I$407&gt;=5,"مقبول",IF('تسجيل اسماء الطلبة الجدد'!$H$8:$H$407=9,"مقبول",IF('تسجيل اسماء الطلبة الجدد'!$J207=4,"مقبول",IF('تسجيل اسماء الطلبة الجدد'!$I$8:$I$407&gt;=0,"مقبول",IF('تسجيل اسماء الطلبة الجدد'!$H$8:$H$407=0,"مقبول","مرفوض")))))))</f>
        <v/>
      </c>
    </row>
    <row r="208" spans="1:12" ht="20.100000000000001" customHeight="1" x14ac:dyDescent="0.25">
      <c r="A208" s="25">
        <v>201</v>
      </c>
      <c r="B208" s="26"/>
      <c r="C208" s="31"/>
      <c r="D208" s="27" t="str">
        <f t="shared" si="8"/>
        <v/>
      </c>
      <c r="E208" s="28"/>
      <c r="F208" s="29" t="str">
        <f t="shared" si="7"/>
        <v/>
      </c>
      <c r="G208" s="30" t="str">
        <f>IFERROR(VLOOKUP(MID(C208,8,2)*1,Sheet2!$A$1:$B$28,2,FALSE),"")</f>
        <v/>
      </c>
      <c r="H208" s="41" t="str">
        <f>IFERROR(DATEDIF('تسجيل اسماء الطلبة الجدد'!$F208,$O$2,"MD"),"")</f>
        <v/>
      </c>
      <c r="I208" s="41" t="str">
        <f>IFERROR(DATEDIF('تسجيل اسماء الطلبة الجدد'!$F$8:$F$43,$O$2,"YM"),"")</f>
        <v/>
      </c>
      <c r="J208" s="41" t="str">
        <f>IFERROR(DATEDIF('تسجيل اسماء الطلبة الجدد'!$F$8:$F$43,$O$2,"Y"),"")</f>
        <v/>
      </c>
      <c r="K208" s="24" t="str">
        <f>IF('تسجيل اسماء الطلبة الجدد'!$C208="","",'تسجيل اسماء الطلبة الجدد'!$J208&amp;" "&amp;"سنوات و"&amp;""&amp;'تسجيل اسماء الطلبة الجدد'!$I208&amp;" "&amp;"شهور و"&amp;" "&amp;'تسجيل اسماء الطلبة الجدد'!$H208&amp;"يوم  ")</f>
        <v/>
      </c>
      <c r="L208" s="44" t="str">
        <f>IF('تسجيل اسماء الطلبة الجدد'!$J208="","",IF('تسجيل اسماء الطلبة الجدد'!$J208=4,"مقبول",IF('تسجيل اسماء الطلبة الجدد'!$I$8:$I$407&gt;=5,"مقبول",IF('تسجيل اسماء الطلبة الجدد'!$H$8:$H$407=9,"مقبول",IF('تسجيل اسماء الطلبة الجدد'!$J208=4,"مقبول",IF('تسجيل اسماء الطلبة الجدد'!$I$8:$I$407&gt;=0,"مقبول",IF('تسجيل اسماء الطلبة الجدد'!$H$8:$H$407=0,"مقبول","مرفوض")))))))</f>
        <v/>
      </c>
    </row>
    <row r="209" spans="1:12" ht="20.100000000000001" customHeight="1" x14ac:dyDescent="0.25">
      <c r="A209" s="25">
        <v>202</v>
      </c>
      <c r="B209" s="26"/>
      <c r="C209" s="31"/>
      <c r="D209" s="27" t="str">
        <f t="shared" si="8"/>
        <v/>
      </c>
      <c r="E209" s="28"/>
      <c r="F209" s="29" t="str">
        <f t="shared" si="7"/>
        <v/>
      </c>
      <c r="G209" s="30" t="str">
        <f>IFERROR(VLOOKUP(MID(C209,8,2)*1,Sheet2!$A$1:$B$28,2,FALSE),"")</f>
        <v/>
      </c>
      <c r="H209" s="41" t="str">
        <f>IFERROR(DATEDIF('تسجيل اسماء الطلبة الجدد'!$F209,$O$2,"MD"),"")</f>
        <v/>
      </c>
      <c r="I209" s="41" t="str">
        <f>IFERROR(DATEDIF('تسجيل اسماء الطلبة الجدد'!$F$8:$F$43,$O$2,"YM"),"")</f>
        <v/>
      </c>
      <c r="J209" s="41" t="str">
        <f>IFERROR(DATEDIF('تسجيل اسماء الطلبة الجدد'!$F$8:$F$43,$O$2,"Y"),"")</f>
        <v/>
      </c>
      <c r="K209" s="24" t="str">
        <f>IF('تسجيل اسماء الطلبة الجدد'!$C209="","",'تسجيل اسماء الطلبة الجدد'!$J209&amp;" "&amp;"سنوات و"&amp;""&amp;'تسجيل اسماء الطلبة الجدد'!$I209&amp;" "&amp;"شهور و"&amp;" "&amp;'تسجيل اسماء الطلبة الجدد'!$H209&amp;"يوم  ")</f>
        <v/>
      </c>
      <c r="L209" s="44" t="str">
        <f>IF('تسجيل اسماء الطلبة الجدد'!$J209="","",IF('تسجيل اسماء الطلبة الجدد'!$J209=4,"مقبول",IF('تسجيل اسماء الطلبة الجدد'!$I$8:$I$407&gt;=5,"مقبول",IF('تسجيل اسماء الطلبة الجدد'!$H$8:$H$407=9,"مقبول",IF('تسجيل اسماء الطلبة الجدد'!$J209=4,"مقبول",IF('تسجيل اسماء الطلبة الجدد'!$I$8:$I$407&gt;=0,"مقبول",IF('تسجيل اسماء الطلبة الجدد'!$H$8:$H$407=0,"مقبول","مرفوض")))))))</f>
        <v/>
      </c>
    </row>
    <row r="210" spans="1:12" ht="20.100000000000001" customHeight="1" x14ac:dyDescent="0.25">
      <c r="A210" s="25">
        <v>203</v>
      </c>
      <c r="B210" s="26"/>
      <c r="C210" s="31"/>
      <c r="D210" s="27" t="str">
        <f t="shared" si="8"/>
        <v/>
      </c>
      <c r="E210" s="28"/>
      <c r="F210" s="29" t="str">
        <f t="shared" si="7"/>
        <v/>
      </c>
      <c r="G210" s="30" t="str">
        <f>IFERROR(VLOOKUP(MID(C210,8,2)*1,Sheet2!$A$1:$B$28,2,FALSE),"")</f>
        <v/>
      </c>
      <c r="H210" s="41" t="str">
        <f>IFERROR(DATEDIF('تسجيل اسماء الطلبة الجدد'!$F210,$O$2,"MD"),"")</f>
        <v/>
      </c>
      <c r="I210" s="41" t="str">
        <f>IFERROR(DATEDIF('تسجيل اسماء الطلبة الجدد'!$F$8:$F$43,$O$2,"YM"),"")</f>
        <v/>
      </c>
      <c r="J210" s="41" t="str">
        <f>IFERROR(DATEDIF('تسجيل اسماء الطلبة الجدد'!$F$8:$F$43,$O$2,"Y"),"")</f>
        <v/>
      </c>
      <c r="K210" s="24" t="str">
        <f>IF('تسجيل اسماء الطلبة الجدد'!$C210="","",'تسجيل اسماء الطلبة الجدد'!$J210&amp;" "&amp;"سنوات و"&amp;""&amp;'تسجيل اسماء الطلبة الجدد'!$I210&amp;" "&amp;"شهور و"&amp;" "&amp;'تسجيل اسماء الطلبة الجدد'!$H210&amp;"يوم  ")</f>
        <v/>
      </c>
      <c r="L210" s="44" t="str">
        <f>IF('تسجيل اسماء الطلبة الجدد'!$J210="","",IF('تسجيل اسماء الطلبة الجدد'!$J210=4,"مقبول",IF('تسجيل اسماء الطلبة الجدد'!$I$8:$I$407&gt;=5,"مقبول",IF('تسجيل اسماء الطلبة الجدد'!$H$8:$H$407=9,"مقبول",IF('تسجيل اسماء الطلبة الجدد'!$J210=4,"مقبول",IF('تسجيل اسماء الطلبة الجدد'!$I$8:$I$407&gt;=0,"مقبول",IF('تسجيل اسماء الطلبة الجدد'!$H$8:$H$407=0,"مقبول","مرفوض")))))))</f>
        <v/>
      </c>
    </row>
    <row r="211" spans="1:12" ht="20.100000000000001" customHeight="1" x14ac:dyDescent="0.25">
      <c r="A211" s="25">
        <v>204</v>
      </c>
      <c r="B211" s="26"/>
      <c r="C211" s="31"/>
      <c r="D211" s="27" t="str">
        <f t="shared" si="8"/>
        <v/>
      </c>
      <c r="E211" s="28"/>
      <c r="F211" s="29" t="str">
        <f t="shared" si="7"/>
        <v/>
      </c>
      <c r="G211" s="30" t="str">
        <f>IFERROR(VLOOKUP(MID(C211,8,2)*1,Sheet2!$A$1:$B$28,2,FALSE),"")</f>
        <v/>
      </c>
      <c r="H211" s="41" t="str">
        <f>IFERROR(DATEDIF('تسجيل اسماء الطلبة الجدد'!$F211,$O$2,"MD"),"")</f>
        <v/>
      </c>
      <c r="I211" s="41" t="str">
        <f>IFERROR(DATEDIF('تسجيل اسماء الطلبة الجدد'!$F$8:$F$43,$O$2,"YM"),"")</f>
        <v/>
      </c>
      <c r="J211" s="41" t="str">
        <f>IFERROR(DATEDIF('تسجيل اسماء الطلبة الجدد'!$F$8:$F$43,$O$2,"Y"),"")</f>
        <v/>
      </c>
      <c r="K211" s="24" t="str">
        <f>IF('تسجيل اسماء الطلبة الجدد'!$C211="","",'تسجيل اسماء الطلبة الجدد'!$J211&amp;" "&amp;"سنوات و"&amp;""&amp;'تسجيل اسماء الطلبة الجدد'!$I211&amp;" "&amp;"شهور و"&amp;" "&amp;'تسجيل اسماء الطلبة الجدد'!$H211&amp;"يوم  ")</f>
        <v/>
      </c>
      <c r="L211" s="44" t="str">
        <f>IF('تسجيل اسماء الطلبة الجدد'!$J211="","",IF('تسجيل اسماء الطلبة الجدد'!$J211=4,"مقبول",IF('تسجيل اسماء الطلبة الجدد'!$I$8:$I$407&gt;=5,"مقبول",IF('تسجيل اسماء الطلبة الجدد'!$H$8:$H$407=9,"مقبول",IF('تسجيل اسماء الطلبة الجدد'!$J211=4,"مقبول",IF('تسجيل اسماء الطلبة الجدد'!$I$8:$I$407&gt;=0,"مقبول",IF('تسجيل اسماء الطلبة الجدد'!$H$8:$H$407=0,"مقبول","مرفوض")))))))</f>
        <v/>
      </c>
    </row>
    <row r="212" spans="1:12" ht="20.100000000000001" customHeight="1" x14ac:dyDescent="0.25">
      <c r="A212" s="25">
        <v>205</v>
      </c>
      <c r="B212" s="26"/>
      <c r="C212" s="31"/>
      <c r="D212" s="27" t="str">
        <f t="shared" si="8"/>
        <v/>
      </c>
      <c r="E212" s="28"/>
      <c r="F212" s="29" t="str">
        <f t="shared" si="7"/>
        <v/>
      </c>
      <c r="G212" s="30" t="str">
        <f>IFERROR(VLOOKUP(MID(C212,8,2)*1,Sheet2!$A$1:$B$28,2,FALSE),"")</f>
        <v/>
      </c>
      <c r="H212" s="41" t="str">
        <f>IFERROR(DATEDIF('تسجيل اسماء الطلبة الجدد'!$F212,$O$2,"MD"),"")</f>
        <v/>
      </c>
      <c r="I212" s="41" t="str">
        <f>IFERROR(DATEDIF('تسجيل اسماء الطلبة الجدد'!$F$8:$F$43,$O$2,"YM"),"")</f>
        <v/>
      </c>
      <c r="J212" s="41" t="str">
        <f>IFERROR(DATEDIF('تسجيل اسماء الطلبة الجدد'!$F$8:$F$43,$O$2,"Y"),"")</f>
        <v/>
      </c>
      <c r="K212" s="24" t="str">
        <f>IF('تسجيل اسماء الطلبة الجدد'!$C212="","",'تسجيل اسماء الطلبة الجدد'!$J212&amp;" "&amp;"سنوات و"&amp;""&amp;'تسجيل اسماء الطلبة الجدد'!$I212&amp;" "&amp;"شهور و"&amp;" "&amp;'تسجيل اسماء الطلبة الجدد'!$H212&amp;"يوم  ")</f>
        <v/>
      </c>
      <c r="L212" s="44" t="str">
        <f>IF('تسجيل اسماء الطلبة الجدد'!$J212="","",IF('تسجيل اسماء الطلبة الجدد'!$J212=4,"مقبول",IF('تسجيل اسماء الطلبة الجدد'!$I$8:$I$407&gt;=5,"مقبول",IF('تسجيل اسماء الطلبة الجدد'!$H$8:$H$407=9,"مقبول",IF('تسجيل اسماء الطلبة الجدد'!$J212=4,"مقبول",IF('تسجيل اسماء الطلبة الجدد'!$I$8:$I$407&gt;=0,"مقبول",IF('تسجيل اسماء الطلبة الجدد'!$H$8:$H$407=0,"مقبول","مرفوض")))))))</f>
        <v/>
      </c>
    </row>
    <row r="213" spans="1:12" ht="20.100000000000001" customHeight="1" x14ac:dyDescent="0.25">
      <c r="A213" s="25">
        <v>206</v>
      </c>
      <c r="B213" s="26"/>
      <c r="C213" s="31"/>
      <c r="D213" s="27" t="str">
        <f t="shared" si="8"/>
        <v/>
      </c>
      <c r="E213" s="28"/>
      <c r="F213" s="29" t="str">
        <f t="shared" si="7"/>
        <v/>
      </c>
      <c r="G213" s="30" t="str">
        <f>IFERROR(VLOOKUP(MID(C213,8,2)*1,Sheet2!$A$1:$B$28,2,FALSE),"")</f>
        <v/>
      </c>
      <c r="H213" s="41" t="str">
        <f>IFERROR(DATEDIF('تسجيل اسماء الطلبة الجدد'!$F213,$O$2,"MD"),"")</f>
        <v/>
      </c>
      <c r="I213" s="41" t="str">
        <f>IFERROR(DATEDIF('تسجيل اسماء الطلبة الجدد'!$F$8:$F$43,$O$2,"YM"),"")</f>
        <v/>
      </c>
      <c r="J213" s="41" t="str">
        <f>IFERROR(DATEDIF('تسجيل اسماء الطلبة الجدد'!$F$8:$F$43,$O$2,"Y"),"")</f>
        <v/>
      </c>
      <c r="K213" s="24" t="str">
        <f>IF('تسجيل اسماء الطلبة الجدد'!$C213="","",'تسجيل اسماء الطلبة الجدد'!$J213&amp;" "&amp;"سنوات و"&amp;""&amp;'تسجيل اسماء الطلبة الجدد'!$I213&amp;" "&amp;"شهور و"&amp;" "&amp;'تسجيل اسماء الطلبة الجدد'!$H213&amp;"يوم  ")</f>
        <v/>
      </c>
      <c r="L213" s="44" t="str">
        <f>IF('تسجيل اسماء الطلبة الجدد'!$J213="","",IF('تسجيل اسماء الطلبة الجدد'!$J213=4,"مقبول",IF('تسجيل اسماء الطلبة الجدد'!$I$8:$I$407&gt;=5,"مقبول",IF('تسجيل اسماء الطلبة الجدد'!$H$8:$H$407=9,"مقبول",IF('تسجيل اسماء الطلبة الجدد'!$J213=4,"مقبول",IF('تسجيل اسماء الطلبة الجدد'!$I$8:$I$407&gt;=0,"مقبول",IF('تسجيل اسماء الطلبة الجدد'!$H$8:$H$407=0,"مقبول","مرفوض")))))))</f>
        <v/>
      </c>
    </row>
    <row r="214" spans="1:12" ht="20.100000000000001" customHeight="1" x14ac:dyDescent="0.25">
      <c r="A214" s="25">
        <v>207</v>
      </c>
      <c r="B214" s="26"/>
      <c r="C214" s="31"/>
      <c r="D214" s="27" t="str">
        <f t="shared" si="8"/>
        <v/>
      </c>
      <c r="E214" s="28"/>
      <c r="F214" s="29" t="str">
        <f t="shared" si="7"/>
        <v/>
      </c>
      <c r="G214" s="30" t="str">
        <f>IFERROR(VLOOKUP(MID(C214,8,2)*1,Sheet2!$A$1:$B$28,2,FALSE),"")</f>
        <v/>
      </c>
      <c r="H214" s="41" t="str">
        <f>IFERROR(DATEDIF('تسجيل اسماء الطلبة الجدد'!$F214,$O$2,"MD"),"")</f>
        <v/>
      </c>
      <c r="I214" s="41" t="str">
        <f>IFERROR(DATEDIF('تسجيل اسماء الطلبة الجدد'!$F$8:$F$43,$O$2,"YM"),"")</f>
        <v/>
      </c>
      <c r="J214" s="41" t="str">
        <f>IFERROR(DATEDIF('تسجيل اسماء الطلبة الجدد'!$F$8:$F$43,$O$2,"Y"),"")</f>
        <v/>
      </c>
      <c r="K214" s="24" t="str">
        <f>IF('تسجيل اسماء الطلبة الجدد'!$C214="","",'تسجيل اسماء الطلبة الجدد'!$J214&amp;" "&amp;"سنوات و"&amp;""&amp;'تسجيل اسماء الطلبة الجدد'!$I214&amp;" "&amp;"شهور و"&amp;" "&amp;'تسجيل اسماء الطلبة الجدد'!$H214&amp;"يوم  ")</f>
        <v/>
      </c>
      <c r="L214" s="44" t="str">
        <f>IF('تسجيل اسماء الطلبة الجدد'!$J214="","",IF('تسجيل اسماء الطلبة الجدد'!$J214=4,"مقبول",IF('تسجيل اسماء الطلبة الجدد'!$I$8:$I$407&gt;=5,"مقبول",IF('تسجيل اسماء الطلبة الجدد'!$H$8:$H$407=9,"مقبول",IF('تسجيل اسماء الطلبة الجدد'!$J214=4,"مقبول",IF('تسجيل اسماء الطلبة الجدد'!$I$8:$I$407&gt;=0,"مقبول",IF('تسجيل اسماء الطلبة الجدد'!$H$8:$H$407=0,"مقبول","مرفوض")))))))</f>
        <v/>
      </c>
    </row>
    <row r="215" spans="1:12" ht="20.100000000000001" customHeight="1" x14ac:dyDescent="0.25">
      <c r="A215" s="25">
        <v>208</v>
      </c>
      <c r="B215" s="26"/>
      <c r="C215" s="31"/>
      <c r="D215" s="27" t="str">
        <f t="shared" si="8"/>
        <v/>
      </c>
      <c r="E215" s="28"/>
      <c r="F215" s="29" t="str">
        <f t="shared" ref="F215:F278" si="9">IFERROR(DATE(IF(LEFT(C215,1)*1=3,20,19)&amp;MID(C215,2,2),MID(C215,4,2),MID(C215,6,2)),"")</f>
        <v/>
      </c>
      <c r="G215" s="30" t="str">
        <f>IFERROR(VLOOKUP(MID(C215,8,2)*1,Sheet2!$A$1:$B$28,2,FALSE),"")</f>
        <v/>
      </c>
      <c r="H215" s="41" t="str">
        <f>IFERROR(DATEDIF('تسجيل اسماء الطلبة الجدد'!$F215,$O$2,"MD"),"")</f>
        <v/>
      </c>
      <c r="I215" s="41" t="str">
        <f>IFERROR(DATEDIF('تسجيل اسماء الطلبة الجدد'!$F$8:$F$43,$O$2,"YM"),"")</f>
        <v/>
      </c>
      <c r="J215" s="41" t="str">
        <f>IFERROR(DATEDIF('تسجيل اسماء الطلبة الجدد'!$F$8:$F$43,$O$2,"Y"),"")</f>
        <v/>
      </c>
      <c r="K215" s="24" t="str">
        <f>IF('تسجيل اسماء الطلبة الجدد'!$C215="","",'تسجيل اسماء الطلبة الجدد'!$J215&amp;" "&amp;"سنوات و"&amp;""&amp;'تسجيل اسماء الطلبة الجدد'!$I215&amp;" "&amp;"شهور و"&amp;" "&amp;'تسجيل اسماء الطلبة الجدد'!$H215&amp;"يوم  ")</f>
        <v/>
      </c>
      <c r="L215" s="44" t="str">
        <f>IF('تسجيل اسماء الطلبة الجدد'!$J215="","",IF('تسجيل اسماء الطلبة الجدد'!$J215=4,"مقبول",IF('تسجيل اسماء الطلبة الجدد'!$I$8:$I$407&gt;=5,"مقبول",IF('تسجيل اسماء الطلبة الجدد'!$H$8:$H$407=9,"مقبول",IF('تسجيل اسماء الطلبة الجدد'!$J215=4,"مقبول",IF('تسجيل اسماء الطلبة الجدد'!$I$8:$I$407&gt;=0,"مقبول",IF('تسجيل اسماء الطلبة الجدد'!$H$8:$H$407=0,"مقبول","مرفوض")))))))</f>
        <v/>
      </c>
    </row>
    <row r="216" spans="1:12" ht="20.100000000000001" customHeight="1" x14ac:dyDescent="0.25">
      <c r="A216" s="25">
        <v>209</v>
      </c>
      <c r="B216" s="26"/>
      <c r="C216" s="31"/>
      <c r="D216" s="27" t="str">
        <f t="shared" si="8"/>
        <v/>
      </c>
      <c r="E216" s="28"/>
      <c r="F216" s="29" t="str">
        <f t="shared" si="9"/>
        <v/>
      </c>
      <c r="G216" s="30" t="str">
        <f>IFERROR(VLOOKUP(MID(C216,8,2)*1,Sheet2!$A$1:$B$28,2,FALSE),"")</f>
        <v/>
      </c>
      <c r="H216" s="41" t="str">
        <f>IFERROR(DATEDIF('تسجيل اسماء الطلبة الجدد'!$F216,$O$2,"MD"),"")</f>
        <v/>
      </c>
      <c r="I216" s="41" t="str">
        <f>IFERROR(DATEDIF('تسجيل اسماء الطلبة الجدد'!$F$8:$F$43,$O$2,"YM"),"")</f>
        <v/>
      </c>
      <c r="J216" s="41" t="str">
        <f>IFERROR(DATEDIF('تسجيل اسماء الطلبة الجدد'!$F$8:$F$43,$O$2,"Y"),"")</f>
        <v/>
      </c>
      <c r="K216" s="24" t="str">
        <f>IF('تسجيل اسماء الطلبة الجدد'!$C216="","",'تسجيل اسماء الطلبة الجدد'!$J216&amp;" "&amp;"سنوات و"&amp;""&amp;'تسجيل اسماء الطلبة الجدد'!$I216&amp;" "&amp;"شهور و"&amp;" "&amp;'تسجيل اسماء الطلبة الجدد'!$H216&amp;"يوم  ")</f>
        <v/>
      </c>
      <c r="L216" s="44" t="str">
        <f>IF('تسجيل اسماء الطلبة الجدد'!$J216="","",IF('تسجيل اسماء الطلبة الجدد'!$J216=4,"مقبول",IF('تسجيل اسماء الطلبة الجدد'!$I$8:$I$407&gt;=5,"مقبول",IF('تسجيل اسماء الطلبة الجدد'!$H$8:$H$407=9,"مقبول",IF('تسجيل اسماء الطلبة الجدد'!$J216=4,"مقبول",IF('تسجيل اسماء الطلبة الجدد'!$I$8:$I$407&gt;=0,"مقبول",IF('تسجيل اسماء الطلبة الجدد'!$H$8:$H$407=0,"مقبول","مرفوض")))))))</f>
        <v/>
      </c>
    </row>
    <row r="217" spans="1:12" ht="20.100000000000001" customHeight="1" x14ac:dyDescent="0.25">
      <c r="A217" s="25">
        <v>210</v>
      </c>
      <c r="B217" s="26"/>
      <c r="C217" s="31"/>
      <c r="D217" s="27" t="str">
        <f t="shared" si="8"/>
        <v/>
      </c>
      <c r="E217" s="28"/>
      <c r="F217" s="29" t="str">
        <f t="shared" si="9"/>
        <v/>
      </c>
      <c r="G217" s="30" t="str">
        <f>IFERROR(VLOOKUP(MID(C217,8,2)*1,Sheet2!$A$1:$B$28,2,FALSE),"")</f>
        <v/>
      </c>
      <c r="H217" s="41" t="str">
        <f>IFERROR(DATEDIF('تسجيل اسماء الطلبة الجدد'!$F217,$O$2,"MD"),"")</f>
        <v/>
      </c>
      <c r="I217" s="41" t="str">
        <f>IFERROR(DATEDIF('تسجيل اسماء الطلبة الجدد'!$F$8:$F$43,$O$2,"YM"),"")</f>
        <v/>
      </c>
      <c r="J217" s="41" t="str">
        <f>IFERROR(DATEDIF('تسجيل اسماء الطلبة الجدد'!$F$8:$F$43,$O$2,"Y"),"")</f>
        <v/>
      </c>
      <c r="K217" s="24" t="str">
        <f>IF('تسجيل اسماء الطلبة الجدد'!$C217="","",'تسجيل اسماء الطلبة الجدد'!$J217&amp;" "&amp;"سنوات و"&amp;""&amp;'تسجيل اسماء الطلبة الجدد'!$I217&amp;" "&amp;"شهور و"&amp;" "&amp;'تسجيل اسماء الطلبة الجدد'!$H217&amp;"يوم  ")</f>
        <v/>
      </c>
      <c r="L217" s="44" t="str">
        <f>IF('تسجيل اسماء الطلبة الجدد'!$J217="","",IF('تسجيل اسماء الطلبة الجدد'!$J217=4,"مقبول",IF('تسجيل اسماء الطلبة الجدد'!$I$8:$I$407&gt;=5,"مقبول",IF('تسجيل اسماء الطلبة الجدد'!$H$8:$H$407=9,"مقبول",IF('تسجيل اسماء الطلبة الجدد'!$J217=4,"مقبول",IF('تسجيل اسماء الطلبة الجدد'!$I$8:$I$407&gt;=0,"مقبول",IF('تسجيل اسماء الطلبة الجدد'!$H$8:$H$407=0,"مقبول","مرفوض")))))))</f>
        <v/>
      </c>
    </row>
    <row r="218" spans="1:12" ht="20.100000000000001" customHeight="1" x14ac:dyDescent="0.25">
      <c r="A218" s="25">
        <v>211</v>
      </c>
      <c r="B218" s="26"/>
      <c r="C218" s="31"/>
      <c r="D218" s="27" t="str">
        <f t="shared" si="8"/>
        <v/>
      </c>
      <c r="E218" s="28"/>
      <c r="F218" s="29" t="str">
        <f t="shared" si="9"/>
        <v/>
      </c>
      <c r="G218" s="30" t="str">
        <f>IFERROR(VLOOKUP(MID(C218,8,2)*1,Sheet2!$A$1:$B$28,2,FALSE),"")</f>
        <v/>
      </c>
      <c r="H218" s="41" t="str">
        <f>IFERROR(DATEDIF('تسجيل اسماء الطلبة الجدد'!$F218,$O$2,"MD"),"")</f>
        <v/>
      </c>
      <c r="I218" s="41" t="str">
        <f>IFERROR(DATEDIF('تسجيل اسماء الطلبة الجدد'!$F$8:$F$43,$O$2,"YM"),"")</f>
        <v/>
      </c>
      <c r="J218" s="41" t="str">
        <f>IFERROR(DATEDIF('تسجيل اسماء الطلبة الجدد'!$F$8:$F$43,$O$2,"Y"),"")</f>
        <v/>
      </c>
      <c r="K218" s="24" t="str">
        <f>IF('تسجيل اسماء الطلبة الجدد'!$C218="","",'تسجيل اسماء الطلبة الجدد'!$J218&amp;" "&amp;"سنوات و"&amp;""&amp;'تسجيل اسماء الطلبة الجدد'!$I218&amp;" "&amp;"شهور و"&amp;" "&amp;'تسجيل اسماء الطلبة الجدد'!$H218&amp;"يوم  ")</f>
        <v/>
      </c>
      <c r="L218" s="44" t="str">
        <f>IF('تسجيل اسماء الطلبة الجدد'!$J218="","",IF('تسجيل اسماء الطلبة الجدد'!$J218=4,"مقبول",IF('تسجيل اسماء الطلبة الجدد'!$I$8:$I$407&gt;=5,"مقبول",IF('تسجيل اسماء الطلبة الجدد'!$H$8:$H$407=9,"مقبول",IF('تسجيل اسماء الطلبة الجدد'!$J218=4,"مقبول",IF('تسجيل اسماء الطلبة الجدد'!$I$8:$I$407&gt;=0,"مقبول",IF('تسجيل اسماء الطلبة الجدد'!$H$8:$H$407=0,"مقبول","مرفوض")))))))</f>
        <v/>
      </c>
    </row>
    <row r="219" spans="1:12" ht="20.100000000000001" customHeight="1" x14ac:dyDescent="0.25">
      <c r="A219" s="25">
        <v>212</v>
      </c>
      <c r="B219" s="26"/>
      <c r="C219" s="31"/>
      <c r="D219" s="27" t="str">
        <f t="shared" si="8"/>
        <v/>
      </c>
      <c r="E219" s="28"/>
      <c r="F219" s="29" t="str">
        <f t="shared" si="9"/>
        <v/>
      </c>
      <c r="G219" s="30" t="str">
        <f>IFERROR(VLOOKUP(MID(C219,8,2)*1,Sheet2!$A$1:$B$28,2,FALSE),"")</f>
        <v/>
      </c>
      <c r="H219" s="41" t="str">
        <f>IFERROR(DATEDIF('تسجيل اسماء الطلبة الجدد'!$F219,$O$2,"MD"),"")</f>
        <v/>
      </c>
      <c r="I219" s="41" t="str">
        <f>IFERROR(DATEDIF('تسجيل اسماء الطلبة الجدد'!$F$8:$F$43,$O$2,"YM"),"")</f>
        <v/>
      </c>
      <c r="J219" s="41" t="str">
        <f>IFERROR(DATEDIF('تسجيل اسماء الطلبة الجدد'!$F$8:$F$43,$O$2,"Y"),"")</f>
        <v/>
      </c>
      <c r="K219" s="24" t="str">
        <f>IF('تسجيل اسماء الطلبة الجدد'!$C219="","",'تسجيل اسماء الطلبة الجدد'!$J219&amp;" "&amp;"سنوات و"&amp;""&amp;'تسجيل اسماء الطلبة الجدد'!$I219&amp;" "&amp;"شهور و"&amp;" "&amp;'تسجيل اسماء الطلبة الجدد'!$H219&amp;"يوم  ")</f>
        <v/>
      </c>
      <c r="L219" s="44" t="str">
        <f>IF('تسجيل اسماء الطلبة الجدد'!$J219="","",IF('تسجيل اسماء الطلبة الجدد'!$J219=4,"مقبول",IF('تسجيل اسماء الطلبة الجدد'!$I$8:$I$407&gt;=5,"مقبول",IF('تسجيل اسماء الطلبة الجدد'!$H$8:$H$407=9,"مقبول",IF('تسجيل اسماء الطلبة الجدد'!$J219=4,"مقبول",IF('تسجيل اسماء الطلبة الجدد'!$I$8:$I$407&gt;=0,"مقبول",IF('تسجيل اسماء الطلبة الجدد'!$H$8:$H$407=0,"مقبول","مرفوض")))))))</f>
        <v/>
      </c>
    </row>
    <row r="220" spans="1:12" ht="20.100000000000001" customHeight="1" x14ac:dyDescent="0.25">
      <c r="A220" s="25">
        <v>213</v>
      </c>
      <c r="B220" s="26"/>
      <c r="C220" s="31"/>
      <c r="D220" s="27" t="str">
        <f t="shared" si="8"/>
        <v/>
      </c>
      <c r="E220" s="28"/>
      <c r="F220" s="29" t="str">
        <f t="shared" si="9"/>
        <v/>
      </c>
      <c r="G220" s="30" t="str">
        <f>IFERROR(VLOOKUP(MID(C220,8,2)*1,Sheet2!$A$1:$B$28,2,FALSE),"")</f>
        <v/>
      </c>
      <c r="H220" s="41" t="str">
        <f>IFERROR(DATEDIF('تسجيل اسماء الطلبة الجدد'!$F220,$O$2,"MD"),"")</f>
        <v/>
      </c>
      <c r="I220" s="41" t="str">
        <f>IFERROR(DATEDIF('تسجيل اسماء الطلبة الجدد'!$F$8:$F$43,$O$2,"YM"),"")</f>
        <v/>
      </c>
      <c r="J220" s="41" t="str">
        <f>IFERROR(DATEDIF('تسجيل اسماء الطلبة الجدد'!$F$8:$F$43,$O$2,"Y"),"")</f>
        <v/>
      </c>
      <c r="K220" s="24" t="str">
        <f>IF('تسجيل اسماء الطلبة الجدد'!$C220="","",'تسجيل اسماء الطلبة الجدد'!$J220&amp;" "&amp;"سنوات و"&amp;""&amp;'تسجيل اسماء الطلبة الجدد'!$I220&amp;" "&amp;"شهور و"&amp;" "&amp;'تسجيل اسماء الطلبة الجدد'!$H220&amp;"يوم  ")</f>
        <v/>
      </c>
      <c r="L220" s="44" t="str">
        <f>IF('تسجيل اسماء الطلبة الجدد'!$J220="","",IF('تسجيل اسماء الطلبة الجدد'!$J220=4,"مقبول",IF('تسجيل اسماء الطلبة الجدد'!$I$8:$I$407&gt;=5,"مقبول",IF('تسجيل اسماء الطلبة الجدد'!$H$8:$H$407=9,"مقبول",IF('تسجيل اسماء الطلبة الجدد'!$J220=4,"مقبول",IF('تسجيل اسماء الطلبة الجدد'!$I$8:$I$407&gt;=0,"مقبول",IF('تسجيل اسماء الطلبة الجدد'!$H$8:$H$407=0,"مقبول","مرفوض")))))))</f>
        <v/>
      </c>
    </row>
    <row r="221" spans="1:12" ht="20.100000000000001" customHeight="1" x14ac:dyDescent="0.25">
      <c r="A221" s="25">
        <v>214</v>
      </c>
      <c r="B221" s="26"/>
      <c r="C221" s="31"/>
      <c r="D221" s="27" t="str">
        <f t="shared" si="8"/>
        <v/>
      </c>
      <c r="E221" s="28"/>
      <c r="F221" s="29" t="str">
        <f t="shared" si="9"/>
        <v/>
      </c>
      <c r="G221" s="30" t="str">
        <f>IFERROR(VLOOKUP(MID(C221,8,2)*1,Sheet2!$A$1:$B$28,2,FALSE),"")</f>
        <v/>
      </c>
      <c r="H221" s="41" t="str">
        <f>IFERROR(DATEDIF('تسجيل اسماء الطلبة الجدد'!$F221,$O$2,"MD"),"")</f>
        <v/>
      </c>
      <c r="I221" s="41" t="str">
        <f>IFERROR(DATEDIF('تسجيل اسماء الطلبة الجدد'!$F$8:$F$43,$O$2,"YM"),"")</f>
        <v/>
      </c>
      <c r="J221" s="41" t="str">
        <f>IFERROR(DATEDIF('تسجيل اسماء الطلبة الجدد'!$F$8:$F$43,$O$2,"Y"),"")</f>
        <v/>
      </c>
      <c r="K221" s="24" t="str">
        <f>IF('تسجيل اسماء الطلبة الجدد'!$C221="","",'تسجيل اسماء الطلبة الجدد'!$J221&amp;" "&amp;"سنوات و"&amp;""&amp;'تسجيل اسماء الطلبة الجدد'!$I221&amp;" "&amp;"شهور و"&amp;" "&amp;'تسجيل اسماء الطلبة الجدد'!$H221&amp;"يوم  ")</f>
        <v/>
      </c>
      <c r="L221" s="44" t="str">
        <f>IF('تسجيل اسماء الطلبة الجدد'!$J221="","",IF('تسجيل اسماء الطلبة الجدد'!$J221=4,"مقبول",IF('تسجيل اسماء الطلبة الجدد'!$I$8:$I$407&gt;=5,"مقبول",IF('تسجيل اسماء الطلبة الجدد'!$H$8:$H$407=9,"مقبول",IF('تسجيل اسماء الطلبة الجدد'!$J221=4,"مقبول",IF('تسجيل اسماء الطلبة الجدد'!$I$8:$I$407&gt;=0,"مقبول",IF('تسجيل اسماء الطلبة الجدد'!$H$8:$H$407=0,"مقبول","مرفوض")))))))</f>
        <v/>
      </c>
    </row>
    <row r="222" spans="1:12" ht="20.100000000000001" customHeight="1" x14ac:dyDescent="0.25">
      <c r="A222" s="25">
        <v>215</v>
      </c>
      <c r="B222" s="26"/>
      <c r="C222" s="31"/>
      <c r="D222" s="27" t="str">
        <f t="shared" si="8"/>
        <v/>
      </c>
      <c r="E222" s="28"/>
      <c r="F222" s="29" t="str">
        <f t="shared" si="9"/>
        <v/>
      </c>
      <c r="G222" s="30" t="str">
        <f>IFERROR(VLOOKUP(MID(C222,8,2)*1,Sheet2!$A$1:$B$28,2,FALSE),"")</f>
        <v/>
      </c>
      <c r="H222" s="41" t="str">
        <f>IFERROR(DATEDIF('تسجيل اسماء الطلبة الجدد'!$F222,$O$2,"MD"),"")</f>
        <v/>
      </c>
      <c r="I222" s="41" t="str">
        <f>IFERROR(DATEDIF('تسجيل اسماء الطلبة الجدد'!$F$8:$F$43,$O$2,"YM"),"")</f>
        <v/>
      </c>
      <c r="J222" s="41" t="str">
        <f>IFERROR(DATEDIF('تسجيل اسماء الطلبة الجدد'!$F$8:$F$43,$O$2,"Y"),"")</f>
        <v/>
      </c>
      <c r="K222" s="24" t="str">
        <f>IF('تسجيل اسماء الطلبة الجدد'!$C222="","",'تسجيل اسماء الطلبة الجدد'!$J222&amp;" "&amp;"سنوات و"&amp;""&amp;'تسجيل اسماء الطلبة الجدد'!$I222&amp;" "&amp;"شهور و"&amp;" "&amp;'تسجيل اسماء الطلبة الجدد'!$H222&amp;"يوم  ")</f>
        <v/>
      </c>
      <c r="L222" s="44" t="str">
        <f>IF('تسجيل اسماء الطلبة الجدد'!$J222="","",IF('تسجيل اسماء الطلبة الجدد'!$J222=4,"مقبول",IF('تسجيل اسماء الطلبة الجدد'!$I$8:$I$407&gt;=5,"مقبول",IF('تسجيل اسماء الطلبة الجدد'!$H$8:$H$407=9,"مقبول",IF('تسجيل اسماء الطلبة الجدد'!$J222=4,"مقبول",IF('تسجيل اسماء الطلبة الجدد'!$I$8:$I$407&gt;=0,"مقبول",IF('تسجيل اسماء الطلبة الجدد'!$H$8:$H$407=0,"مقبول","مرفوض")))))))</f>
        <v/>
      </c>
    </row>
    <row r="223" spans="1:12" ht="20.100000000000001" customHeight="1" x14ac:dyDescent="0.25">
      <c r="A223" s="25">
        <v>216</v>
      </c>
      <c r="B223" s="26"/>
      <c r="C223" s="31"/>
      <c r="D223" s="27" t="str">
        <f t="shared" si="8"/>
        <v/>
      </c>
      <c r="E223" s="28"/>
      <c r="F223" s="29" t="str">
        <f t="shared" si="9"/>
        <v/>
      </c>
      <c r="G223" s="30" t="str">
        <f>IFERROR(VLOOKUP(MID(C223,8,2)*1,Sheet2!$A$1:$B$28,2,FALSE),"")</f>
        <v/>
      </c>
      <c r="H223" s="41" t="str">
        <f>IFERROR(DATEDIF('تسجيل اسماء الطلبة الجدد'!$F223,$O$2,"MD"),"")</f>
        <v/>
      </c>
      <c r="I223" s="41" t="str">
        <f>IFERROR(DATEDIF('تسجيل اسماء الطلبة الجدد'!$F$8:$F$43,$O$2,"YM"),"")</f>
        <v/>
      </c>
      <c r="J223" s="41" t="str">
        <f>IFERROR(DATEDIF('تسجيل اسماء الطلبة الجدد'!$F$8:$F$43,$O$2,"Y"),"")</f>
        <v/>
      </c>
      <c r="K223" s="24" t="str">
        <f>IF('تسجيل اسماء الطلبة الجدد'!$C223="","",'تسجيل اسماء الطلبة الجدد'!$J223&amp;" "&amp;"سنوات و"&amp;""&amp;'تسجيل اسماء الطلبة الجدد'!$I223&amp;" "&amp;"شهور و"&amp;" "&amp;'تسجيل اسماء الطلبة الجدد'!$H223&amp;"يوم  ")</f>
        <v/>
      </c>
      <c r="L223" s="44" t="str">
        <f>IF('تسجيل اسماء الطلبة الجدد'!$J223="","",IF('تسجيل اسماء الطلبة الجدد'!$J223=4,"مقبول",IF('تسجيل اسماء الطلبة الجدد'!$I$8:$I$407&gt;=5,"مقبول",IF('تسجيل اسماء الطلبة الجدد'!$H$8:$H$407=9,"مقبول",IF('تسجيل اسماء الطلبة الجدد'!$J223=4,"مقبول",IF('تسجيل اسماء الطلبة الجدد'!$I$8:$I$407&gt;=0,"مقبول",IF('تسجيل اسماء الطلبة الجدد'!$H$8:$H$407=0,"مقبول","مرفوض")))))))</f>
        <v/>
      </c>
    </row>
    <row r="224" spans="1:12" ht="20.100000000000001" customHeight="1" x14ac:dyDescent="0.25">
      <c r="A224" s="25">
        <v>217</v>
      </c>
      <c r="B224" s="26"/>
      <c r="C224" s="31"/>
      <c r="D224" s="27" t="str">
        <f t="shared" si="8"/>
        <v/>
      </c>
      <c r="E224" s="28"/>
      <c r="F224" s="29" t="str">
        <f t="shared" si="9"/>
        <v/>
      </c>
      <c r="G224" s="30" t="str">
        <f>IFERROR(VLOOKUP(MID(C224,8,2)*1,Sheet2!$A$1:$B$28,2,FALSE),"")</f>
        <v/>
      </c>
      <c r="H224" s="41" t="str">
        <f>IFERROR(DATEDIF('تسجيل اسماء الطلبة الجدد'!$F224,$O$2,"MD"),"")</f>
        <v/>
      </c>
      <c r="I224" s="41" t="str">
        <f>IFERROR(DATEDIF('تسجيل اسماء الطلبة الجدد'!$F$8:$F$43,$O$2,"YM"),"")</f>
        <v/>
      </c>
      <c r="J224" s="41" t="str">
        <f>IFERROR(DATEDIF('تسجيل اسماء الطلبة الجدد'!$F$8:$F$43,$O$2,"Y"),"")</f>
        <v/>
      </c>
      <c r="K224" s="24" t="str">
        <f>IF('تسجيل اسماء الطلبة الجدد'!$C224="","",'تسجيل اسماء الطلبة الجدد'!$J224&amp;" "&amp;"سنوات و"&amp;""&amp;'تسجيل اسماء الطلبة الجدد'!$I224&amp;" "&amp;"شهور و"&amp;" "&amp;'تسجيل اسماء الطلبة الجدد'!$H224&amp;"يوم  ")</f>
        <v/>
      </c>
      <c r="L224" s="44" t="str">
        <f>IF('تسجيل اسماء الطلبة الجدد'!$J224="","",IF('تسجيل اسماء الطلبة الجدد'!$J224=4,"مقبول",IF('تسجيل اسماء الطلبة الجدد'!$I$8:$I$407&gt;=5,"مقبول",IF('تسجيل اسماء الطلبة الجدد'!$H$8:$H$407=9,"مقبول",IF('تسجيل اسماء الطلبة الجدد'!$J224=4,"مقبول",IF('تسجيل اسماء الطلبة الجدد'!$I$8:$I$407&gt;=0,"مقبول",IF('تسجيل اسماء الطلبة الجدد'!$H$8:$H$407=0,"مقبول","مرفوض")))))))</f>
        <v/>
      </c>
    </row>
    <row r="225" spans="1:12" ht="20.100000000000001" customHeight="1" x14ac:dyDescent="0.25">
      <c r="A225" s="25">
        <v>218</v>
      </c>
      <c r="B225" s="26"/>
      <c r="C225" s="31"/>
      <c r="D225" s="27" t="str">
        <f t="shared" si="8"/>
        <v/>
      </c>
      <c r="E225" s="28"/>
      <c r="F225" s="29" t="str">
        <f t="shared" si="9"/>
        <v/>
      </c>
      <c r="G225" s="30" t="str">
        <f>IFERROR(VLOOKUP(MID(C225,8,2)*1,Sheet2!$A$1:$B$28,2,FALSE),"")</f>
        <v/>
      </c>
      <c r="H225" s="41" t="str">
        <f>IFERROR(DATEDIF('تسجيل اسماء الطلبة الجدد'!$F225,$O$2,"MD"),"")</f>
        <v/>
      </c>
      <c r="I225" s="41" t="str">
        <f>IFERROR(DATEDIF('تسجيل اسماء الطلبة الجدد'!$F$8:$F$43,$O$2,"YM"),"")</f>
        <v/>
      </c>
      <c r="J225" s="41" t="str">
        <f>IFERROR(DATEDIF('تسجيل اسماء الطلبة الجدد'!$F$8:$F$43,$O$2,"Y"),"")</f>
        <v/>
      </c>
      <c r="K225" s="24" t="str">
        <f>IF('تسجيل اسماء الطلبة الجدد'!$C225="","",'تسجيل اسماء الطلبة الجدد'!$J225&amp;" "&amp;"سنوات و"&amp;""&amp;'تسجيل اسماء الطلبة الجدد'!$I225&amp;" "&amp;"شهور و"&amp;" "&amp;'تسجيل اسماء الطلبة الجدد'!$H225&amp;"يوم  ")</f>
        <v/>
      </c>
      <c r="L225" s="44" t="str">
        <f>IF('تسجيل اسماء الطلبة الجدد'!$J225="","",IF('تسجيل اسماء الطلبة الجدد'!$J225=4,"مقبول",IF('تسجيل اسماء الطلبة الجدد'!$I$8:$I$407&gt;=5,"مقبول",IF('تسجيل اسماء الطلبة الجدد'!$H$8:$H$407=9,"مقبول",IF('تسجيل اسماء الطلبة الجدد'!$J225=4,"مقبول",IF('تسجيل اسماء الطلبة الجدد'!$I$8:$I$407&gt;=0,"مقبول",IF('تسجيل اسماء الطلبة الجدد'!$H$8:$H$407=0,"مقبول","مرفوض")))))))</f>
        <v/>
      </c>
    </row>
    <row r="226" spans="1:12" ht="20.100000000000001" customHeight="1" x14ac:dyDescent="0.25">
      <c r="A226" s="25">
        <v>219</v>
      </c>
      <c r="B226" s="26"/>
      <c r="C226" s="31"/>
      <c r="D226" s="27" t="str">
        <f t="shared" si="8"/>
        <v/>
      </c>
      <c r="E226" s="28"/>
      <c r="F226" s="29" t="str">
        <f t="shared" si="9"/>
        <v/>
      </c>
      <c r="G226" s="30" t="str">
        <f>IFERROR(VLOOKUP(MID(C226,8,2)*1,Sheet2!$A$1:$B$28,2,FALSE),"")</f>
        <v/>
      </c>
      <c r="H226" s="41" t="str">
        <f>IFERROR(DATEDIF('تسجيل اسماء الطلبة الجدد'!$F226,$O$2,"MD"),"")</f>
        <v/>
      </c>
      <c r="I226" s="41" t="str">
        <f>IFERROR(DATEDIF('تسجيل اسماء الطلبة الجدد'!$F$8:$F$43,$O$2,"YM"),"")</f>
        <v/>
      </c>
      <c r="J226" s="41" t="str">
        <f>IFERROR(DATEDIF('تسجيل اسماء الطلبة الجدد'!$F$8:$F$43,$O$2,"Y"),"")</f>
        <v/>
      </c>
      <c r="K226" s="24" t="str">
        <f>IF('تسجيل اسماء الطلبة الجدد'!$C226="","",'تسجيل اسماء الطلبة الجدد'!$J226&amp;" "&amp;"سنوات و"&amp;""&amp;'تسجيل اسماء الطلبة الجدد'!$I226&amp;" "&amp;"شهور و"&amp;" "&amp;'تسجيل اسماء الطلبة الجدد'!$H226&amp;"يوم  ")</f>
        <v/>
      </c>
      <c r="L226" s="44" t="str">
        <f>IF('تسجيل اسماء الطلبة الجدد'!$J226="","",IF('تسجيل اسماء الطلبة الجدد'!$J226=4,"مقبول",IF('تسجيل اسماء الطلبة الجدد'!$I$8:$I$407&gt;=5,"مقبول",IF('تسجيل اسماء الطلبة الجدد'!$H$8:$H$407=9,"مقبول",IF('تسجيل اسماء الطلبة الجدد'!$J226=4,"مقبول",IF('تسجيل اسماء الطلبة الجدد'!$I$8:$I$407&gt;=0,"مقبول",IF('تسجيل اسماء الطلبة الجدد'!$H$8:$H$407=0,"مقبول","مرفوض")))))))</f>
        <v/>
      </c>
    </row>
    <row r="227" spans="1:12" ht="20.100000000000001" customHeight="1" x14ac:dyDescent="0.25">
      <c r="A227" s="25">
        <v>220</v>
      </c>
      <c r="B227" s="26"/>
      <c r="C227" s="31"/>
      <c r="D227" s="27" t="str">
        <f t="shared" si="8"/>
        <v/>
      </c>
      <c r="E227" s="28"/>
      <c r="F227" s="29" t="str">
        <f t="shared" si="9"/>
        <v/>
      </c>
      <c r="G227" s="30" t="str">
        <f>IFERROR(VLOOKUP(MID(C227,8,2)*1,Sheet2!$A$1:$B$28,2,FALSE),"")</f>
        <v/>
      </c>
      <c r="H227" s="41" t="str">
        <f>IFERROR(DATEDIF('تسجيل اسماء الطلبة الجدد'!$F227,$O$2,"MD"),"")</f>
        <v/>
      </c>
      <c r="I227" s="41" t="str">
        <f>IFERROR(DATEDIF('تسجيل اسماء الطلبة الجدد'!$F$8:$F$43,$O$2,"YM"),"")</f>
        <v/>
      </c>
      <c r="J227" s="41" t="str">
        <f>IFERROR(DATEDIF('تسجيل اسماء الطلبة الجدد'!$F$8:$F$43,$O$2,"Y"),"")</f>
        <v/>
      </c>
      <c r="K227" s="24" t="str">
        <f>IF('تسجيل اسماء الطلبة الجدد'!$C227="","",'تسجيل اسماء الطلبة الجدد'!$J227&amp;" "&amp;"سنوات و"&amp;""&amp;'تسجيل اسماء الطلبة الجدد'!$I227&amp;" "&amp;"شهور و"&amp;" "&amp;'تسجيل اسماء الطلبة الجدد'!$H227&amp;"يوم  ")</f>
        <v/>
      </c>
      <c r="L227" s="44" t="str">
        <f>IF('تسجيل اسماء الطلبة الجدد'!$J227="","",IF('تسجيل اسماء الطلبة الجدد'!$J227=4,"مقبول",IF('تسجيل اسماء الطلبة الجدد'!$I$8:$I$407&gt;=5,"مقبول",IF('تسجيل اسماء الطلبة الجدد'!$H$8:$H$407=9,"مقبول",IF('تسجيل اسماء الطلبة الجدد'!$J227=4,"مقبول",IF('تسجيل اسماء الطلبة الجدد'!$I$8:$I$407&gt;=0,"مقبول",IF('تسجيل اسماء الطلبة الجدد'!$H$8:$H$407=0,"مقبول","مرفوض")))))))</f>
        <v/>
      </c>
    </row>
    <row r="228" spans="1:12" ht="20.100000000000001" customHeight="1" x14ac:dyDescent="0.25">
      <c r="A228" s="25">
        <v>221</v>
      </c>
      <c r="B228" s="26"/>
      <c r="C228" s="31"/>
      <c r="D228" s="27" t="str">
        <f t="shared" si="8"/>
        <v/>
      </c>
      <c r="E228" s="28"/>
      <c r="F228" s="29" t="str">
        <f t="shared" si="9"/>
        <v/>
      </c>
      <c r="G228" s="30" t="str">
        <f>IFERROR(VLOOKUP(MID(C228,8,2)*1,Sheet2!$A$1:$B$28,2,FALSE),"")</f>
        <v/>
      </c>
      <c r="H228" s="41" t="str">
        <f>IFERROR(DATEDIF('تسجيل اسماء الطلبة الجدد'!$F228,$O$2,"MD"),"")</f>
        <v/>
      </c>
      <c r="I228" s="41" t="str">
        <f>IFERROR(DATEDIF('تسجيل اسماء الطلبة الجدد'!$F$8:$F$43,$O$2,"YM"),"")</f>
        <v/>
      </c>
      <c r="J228" s="41" t="str">
        <f>IFERROR(DATEDIF('تسجيل اسماء الطلبة الجدد'!$F$8:$F$43,$O$2,"Y"),"")</f>
        <v/>
      </c>
      <c r="K228" s="24" t="str">
        <f>IF('تسجيل اسماء الطلبة الجدد'!$C228="","",'تسجيل اسماء الطلبة الجدد'!$J228&amp;" "&amp;"سنوات و"&amp;""&amp;'تسجيل اسماء الطلبة الجدد'!$I228&amp;" "&amp;"شهور و"&amp;" "&amp;'تسجيل اسماء الطلبة الجدد'!$H228&amp;"يوم  ")</f>
        <v/>
      </c>
      <c r="L228" s="44" t="str">
        <f>IF('تسجيل اسماء الطلبة الجدد'!$J228="","",IF('تسجيل اسماء الطلبة الجدد'!$J228=4,"مقبول",IF('تسجيل اسماء الطلبة الجدد'!$I$8:$I$407&gt;=5,"مقبول",IF('تسجيل اسماء الطلبة الجدد'!$H$8:$H$407=9,"مقبول",IF('تسجيل اسماء الطلبة الجدد'!$J228=4,"مقبول",IF('تسجيل اسماء الطلبة الجدد'!$I$8:$I$407&gt;=0,"مقبول",IF('تسجيل اسماء الطلبة الجدد'!$H$8:$H$407=0,"مقبول","مرفوض")))))))</f>
        <v/>
      </c>
    </row>
    <row r="229" spans="1:12" ht="20.100000000000001" customHeight="1" x14ac:dyDescent="0.25">
      <c r="A229" s="25">
        <v>222</v>
      </c>
      <c r="B229" s="26"/>
      <c r="C229" s="31"/>
      <c r="D229" s="27" t="str">
        <f t="shared" si="8"/>
        <v/>
      </c>
      <c r="E229" s="28"/>
      <c r="F229" s="29" t="str">
        <f t="shared" si="9"/>
        <v/>
      </c>
      <c r="G229" s="30" t="str">
        <f>IFERROR(VLOOKUP(MID(C229,8,2)*1,Sheet2!$A$1:$B$28,2,FALSE),"")</f>
        <v/>
      </c>
      <c r="H229" s="41" t="str">
        <f>IFERROR(DATEDIF('تسجيل اسماء الطلبة الجدد'!$F229,$O$2,"MD"),"")</f>
        <v/>
      </c>
      <c r="I229" s="41" t="str">
        <f>IFERROR(DATEDIF('تسجيل اسماء الطلبة الجدد'!$F$8:$F$43,$O$2,"YM"),"")</f>
        <v/>
      </c>
      <c r="J229" s="41" t="str">
        <f>IFERROR(DATEDIF('تسجيل اسماء الطلبة الجدد'!$F$8:$F$43,$O$2,"Y"),"")</f>
        <v/>
      </c>
      <c r="K229" s="24" t="str">
        <f>IF('تسجيل اسماء الطلبة الجدد'!$C229="","",'تسجيل اسماء الطلبة الجدد'!$J229&amp;" "&amp;"سنوات و"&amp;""&amp;'تسجيل اسماء الطلبة الجدد'!$I229&amp;" "&amp;"شهور و"&amp;" "&amp;'تسجيل اسماء الطلبة الجدد'!$H229&amp;"يوم  ")</f>
        <v/>
      </c>
      <c r="L229" s="44" t="str">
        <f>IF('تسجيل اسماء الطلبة الجدد'!$J229="","",IF('تسجيل اسماء الطلبة الجدد'!$J229=4,"مقبول",IF('تسجيل اسماء الطلبة الجدد'!$I$8:$I$407&gt;=5,"مقبول",IF('تسجيل اسماء الطلبة الجدد'!$H$8:$H$407=9,"مقبول",IF('تسجيل اسماء الطلبة الجدد'!$J229=4,"مقبول",IF('تسجيل اسماء الطلبة الجدد'!$I$8:$I$407&gt;=0,"مقبول",IF('تسجيل اسماء الطلبة الجدد'!$H$8:$H$407=0,"مقبول","مرفوض")))))))</f>
        <v/>
      </c>
    </row>
    <row r="230" spans="1:12" ht="20.100000000000001" customHeight="1" x14ac:dyDescent="0.25">
      <c r="A230" s="25">
        <v>223</v>
      </c>
      <c r="B230" s="26"/>
      <c r="C230" s="31"/>
      <c r="D230" s="27" t="str">
        <f t="shared" si="8"/>
        <v/>
      </c>
      <c r="E230" s="28"/>
      <c r="F230" s="29" t="str">
        <f t="shared" si="9"/>
        <v/>
      </c>
      <c r="G230" s="30" t="str">
        <f>IFERROR(VLOOKUP(MID(C230,8,2)*1,Sheet2!$A$1:$B$28,2,FALSE),"")</f>
        <v/>
      </c>
      <c r="H230" s="41" t="str">
        <f>IFERROR(DATEDIF('تسجيل اسماء الطلبة الجدد'!$F230,$O$2,"MD"),"")</f>
        <v/>
      </c>
      <c r="I230" s="41" t="str">
        <f>IFERROR(DATEDIF('تسجيل اسماء الطلبة الجدد'!$F$8:$F$43,$O$2,"YM"),"")</f>
        <v/>
      </c>
      <c r="J230" s="41" t="str">
        <f>IFERROR(DATEDIF('تسجيل اسماء الطلبة الجدد'!$F$8:$F$43,$O$2,"Y"),"")</f>
        <v/>
      </c>
      <c r="K230" s="24" t="str">
        <f>IF('تسجيل اسماء الطلبة الجدد'!$C230="","",'تسجيل اسماء الطلبة الجدد'!$J230&amp;" "&amp;"سنوات و"&amp;""&amp;'تسجيل اسماء الطلبة الجدد'!$I230&amp;" "&amp;"شهور و"&amp;" "&amp;'تسجيل اسماء الطلبة الجدد'!$H230&amp;"يوم  ")</f>
        <v/>
      </c>
      <c r="L230" s="44" t="str">
        <f>IF('تسجيل اسماء الطلبة الجدد'!$J230="","",IF('تسجيل اسماء الطلبة الجدد'!$J230=4,"مقبول",IF('تسجيل اسماء الطلبة الجدد'!$I$8:$I$407&gt;=5,"مقبول",IF('تسجيل اسماء الطلبة الجدد'!$H$8:$H$407=9,"مقبول",IF('تسجيل اسماء الطلبة الجدد'!$J230=4,"مقبول",IF('تسجيل اسماء الطلبة الجدد'!$I$8:$I$407&gt;=0,"مقبول",IF('تسجيل اسماء الطلبة الجدد'!$H$8:$H$407=0,"مقبول","مرفوض")))))))</f>
        <v/>
      </c>
    </row>
    <row r="231" spans="1:12" ht="20.100000000000001" customHeight="1" x14ac:dyDescent="0.25">
      <c r="A231" s="25">
        <v>224</v>
      </c>
      <c r="B231" s="26"/>
      <c r="C231" s="31"/>
      <c r="D231" s="27" t="str">
        <f t="shared" si="8"/>
        <v/>
      </c>
      <c r="E231" s="28"/>
      <c r="F231" s="29" t="str">
        <f t="shared" si="9"/>
        <v/>
      </c>
      <c r="G231" s="30" t="str">
        <f>IFERROR(VLOOKUP(MID(C231,8,2)*1,Sheet2!$A$1:$B$28,2,FALSE),"")</f>
        <v/>
      </c>
      <c r="H231" s="41" t="str">
        <f>IFERROR(DATEDIF('تسجيل اسماء الطلبة الجدد'!$F231,$O$2,"MD"),"")</f>
        <v/>
      </c>
      <c r="I231" s="41" t="str">
        <f>IFERROR(DATEDIF('تسجيل اسماء الطلبة الجدد'!$F$8:$F$43,$O$2,"YM"),"")</f>
        <v/>
      </c>
      <c r="J231" s="41" t="str">
        <f>IFERROR(DATEDIF('تسجيل اسماء الطلبة الجدد'!$F$8:$F$43,$O$2,"Y"),"")</f>
        <v/>
      </c>
      <c r="K231" s="24" t="str">
        <f>IF('تسجيل اسماء الطلبة الجدد'!$C231="","",'تسجيل اسماء الطلبة الجدد'!$J231&amp;" "&amp;"سنوات و"&amp;""&amp;'تسجيل اسماء الطلبة الجدد'!$I231&amp;" "&amp;"شهور و"&amp;" "&amp;'تسجيل اسماء الطلبة الجدد'!$H231&amp;"يوم  ")</f>
        <v/>
      </c>
      <c r="L231" s="44" t="str">
        <f>IF('تسجيل اسماء الطلبة الجدد'!$J231="","",IF('تسجيل اسماء الطلبة الجدد'!$J231=4,"مقبول",IF('تسجيل اسماء الطلبة الجدد'!$I$8:$I$407&gt;=5,"مقبول",IF('تسجيل اسماء الطلبة الجدد'!$H$8:$H$407=9,"مقبول",IF('تسجيل اسماء الطلبة الجدد'!$J231=4,"مقبول",IF('تسجيل اسماء الطلبة الجدد'!$I$8:$I$407&gt;=0,"مقبول",IF('تسجيل اسماء الطلبة الجدد'!$H$8:$H$407=0,"مقبول","مرفوض")))))))</f>
        <v/>
      </c>
    </row>
    <row r="232" spans="1:12" ht="20.100000000000001" customHeight="1" x14ac:dyDescent="0.25">
      <c r="A232" s="25">
        <v>225</v>
      </c>
      <c r="B232" s="26"/>
      <c r="C232" s="31"/>
      <c r="D232" s="27" t="str">
        <f t="shared" si="8"/>
        <v/>
      </c>
      <c r="E232" s="28"/>
      <c r="F232" s="29" t="str">
        <f t="shared" si="9"/>
        <v/>
      </c>
      <c r="G232" s="30" t="str">
        <f>IFERROR(VLOOKUP(MID(C232,8,2)*1,Sheet2!$A$1:$B$28,2,FALSE),"")</f>
        <v/>
      </c>
      <c r="H232" s="41" t="str">
        <f>IFERROR(DATEDIF('تسجيل اسماء الطلبة الجدد'!$F232,$O$2,"MD"),"")</f>
        <v/>
      </c>
      <c r="I232" s="41" t="str">
        <f>IFERROR(DATEDIF('تسجيل اسماء الطلبة الجدد'!$F$8:$F$43,$O$2,"YM"),"")</f>
        <v/>
      </c>
      <c r="J232" s="41" t="str">
        <f>IFERROR(DATEDIF('تسجيل اسماء الطلبة الجدد'!$F$8:$F$43,$O$2,"Y"),"")</f>
        <v/>
      </c>
      <c r="K232" s="24" t="str">
        <f>IF('تسجيل اسماء الطلبة الجدد'!$C232="","",'تسجيل اسماء الطلبة الجدد'!$J232&amp;" "&amp;"سنوات و"&amp;""&amp;'تسجيل اسماء الطلبة الجدد'!$I232&amp;" "&amp;"شهور و"&amp;" "&amp;'تسجيل اسماء الطلبة الجدد'!$H232&amp;"يوم  ")</f>
        <v/>
      </c>
      <c r="L232" s="44" t="str">
        <f>IF('تسجيل اسماء الطلبة الجدد'!$J232="","",IF('تسجيل اسماء الطلبة الجدد'!$J232=4,"مقبول",IF('تسجيل اسماء الطلبة الجدد'!$I$8:$I$407&gt;=5,"مقبول",IF('تسجيل اسماء الطلبة الجدد'!$H$8:$H$407=9,"مقبول",IF('تسجيل اسماء الطلبة الجدد'!$J232=4,"مقبول",IF('تسجيل اسماء الطلبة الجدد'!$I$8:$I$407&gt;=0,"مقبول",IF('تسجيل اسماء الطلبة الجدد'!$H$8:$H$407=0,"مقبول","مرفوض")))))))</f>
        <v/>
      </c>
    </row>
    <row r="233" spans="1:12" ht="20.100000000000001" customHeight="1" x14ac:dyDescent="0.25">
      <c r="A233" s="25">
        <v>226</v>
      </c>
      <c r="B233" s="26"/>
      <c r="C233" s="31"/>
      <c r="D233" s="27" t="str">
        <f t="shared" si="8"/>
        <v/>
      </c>
      <c r="E233" s="28"/>
      <c r="F233" s="29" t="str">
        <f t="shared" si="9"/>
        <v/>
      </c>
      <c r="G233" s="30" t="str">
        <f>IFERROR(VLOOKUP(MID(C233,8,2)*1,Sheet2!$A$1:$B$28,2,FALSE),"")</f>
        <v/>
      </c>
      <c r="H233" s="41" t="str">
        <f>IFERROR(DATEDIF('تسجيل اسماء الطلبة الجدد'!$F233,$O$2,"MD"),"")</f>
        <v/>
      </c>
      <c r="I233" s="41" t="str">
        <f>IFERROR(DATEDIF('تسجيل اسماء الطلبة الجدد'!$F$8:$F$43,$O$2,"YM"),"")</f>
        <v/>
      </c>
      <c r="J233" s="41" t="str">
        <f>IFERROR(DATEDIF('تسجيل اسماء الطلبة الجدد'!$F$8:$F$43,$O$2,"Y"),"")</f>
        <v/>
      </c>
      <c r="K233" s="24" t="str">
        <f>IF('تسجيل اسماء الطلبة الجدد'!$C233="","",'تسجيل اسماء الطلبة الجدد'!$J233&amp;" "&amp;"سنوات و"&amp;""&amp;'تسجيل اسماء الطلبة الجدد'!$I233&amp;" "&amp;"شهور و"&amp;" "&amp;'تسجيل اسماء الطلبة الجدد'!$H233&amp;"يوم  ")</f>
        <v/>
      </c>
      <c r="L233" s="44" t="str">
        <f>IF('تسجيل اسماء الطلبة الجدد'!$J233="","",IF('تسجيل اسماء الطلبة الجدد'!$J233=4,"مقبول",IF('تسجيل اسماء الطلبة الجدد'!$I$8:$I$407&gt;=5,"مقبول",IF('تسجيل اسماء الطلبة الجدد'!$H$8:$H$407=9,"مقبول",IF('تسجيل اسماء الطلبة الجدد'!$J233=4,"مقبول",IF('تسجيل اسماء الطلبة الجدد'!$I$8:$I$407&gt;=0,"مقبول",IF('تسجيل اسماء الطلبة الجدد'!$H$8:$H$407=0,"مقبول","مرفوض")))))))</f>
        <v/>
      </c>
    </row>
    <row r="234" spans="1:12" ht="20.100000000000001" customHeight="1" x14ac:dyDescent="0.25">
      <c r="A234" s="25">
        <v>227</v>
      </c>
      <c r="B234" s="26"/>
      <c r="C234" s="31"/>
      <c r="D234" s="27" t="str">
        <f t="shared" si="8"/>
        <v/>
      </c>
      <c r="E234" s="28"/>
      <c r="F234" s="29" t="str">
        <f t="shared" si="9"/>
        <v/>
      </c>
      <c r="G234" s="30" t="str">
        <f>IFERROR(VLOOKUP(MID(C234,8,2)*1,Sheet2!$A$1:$B$28,2,FALSE),"")</f>
        <v/>
      </c>
      <c r="H234" s="41" t="str">
        <f>IFERROR(DATEDIF('تسجيل اسماء الطلبة الجدد'!$F234,$O$2,"MD"),"")</f>
        <v/>
      </c>
      <c r="I234" s="41" t="str">
        <f>IFERROR(DATEDIF('تسجيل اسماء الطلبة الجدد'!$F$8:$F$43,$O$2,"YM"),"")</f>
        <v/>
      </c>
      <c r="J234" s="41" t="str">
        <f>IFERROR(DATEDIF('تسجيل اسماء الطلبة الجدد'!$F$8:$F$43,$O$2,"Y"),"")</f>
        <v/>
      </c>
      <c r="K234" s="24" t="str">
        <f>IF('تسجيل اسماء الطلبة الجدد'!$C234="","",'تسجيل اسماء الطلبة الجدد'!$J234&amp;" "&amp;"سنوات و"&amp;""&amp;'تسجيل اسماء الطلبة الجدد'!$I234&amp;" "&amp;"شهور و"&amp;" "&amp;'تسجيل اسماء الطلبة الجدد'!$H234&amp;"يوم  ")</f>
        <v/>
      </c>
      <c r="L234" s="44" t="str">
        <f>IF('تسجيل اسماء الطلبة الجدد'!$J234="","",IF('تسجيل اسماء الطلبة الجدد'!$J234=4,"مقبول",IF('تسجيل اسماء الطلبة الجدد'!$I$8:$I$407&gt;=5,"مقبول",IF('تسجيل اسماء الطلبة الجدد'!$H$8:$H$407=9,"مقبول",IF('تسجيل اسماء الطلبة الجدد'!$J234=4,"مقبول",IF('تسجيل اسماء الطلبة الجدد'!$I$8:$I$407&gt;=0,"مقبول",IF('تسجيل اسماء الطلبة الجدد'!$H$8:$H$407=0,"مقبول","مرفوض")))))))</f>
        <v/>
      </c>
    </row>
    <row r="235" spans="1:12" ht="20.100000000000001" customHeight="1" x14ac:dyDescent="0.25">
      <c r="A235" s="25">
        <v>228</v>
      </c>
      <c r="B235" s="26"/>
      <c r="C235" s="31"/>
      <c r="D235" s="27" t="str">
        <f t="shared" si="8"/>
        <v/>
      </c>
      <c r="E235" s="28"/>
      <c r="F235" s="29" t="str">
        <f t="shared" si="9"/>
        <v/>
      </c>
      <c r="G235" s="30" t="str">
        <f>IFERROR(VLOOKUP(MID(C235,8,2)*1,Sheet2!$A$1:$B$28,2,FALSE),"")</f>
        <v/>
      </c>
      <c r="H235" s="41" t="str">
        <f>IFERROR(DATEDIF('تسجيل اسماء الطلبة الجدد'!$F235,$O$2,"MD"),"")</f>
        <v/>
      </c>
      <c r="I235" s="41" t="str">
        <f>IFERROR(DATEDIF('تسجيل اسماء الطلبة الجدد'!$F$8:$F$43,$O$2,"YM"),"")</f>
        <v/>
      </c>
      <c r="J235" s="41" t="str">
        <f>IFERROR(DATEDIF('تسجيل اسماء الطلبة الجدد'!$F$8:$F$43,$O$2,"Y"),"")</f>
        <v/>
      </c>
      <c r="K235" s="24" t="str">
        <f>IF('تسجيل اسماء الطلبة الجدد'!$C235="","",'تسجيل اسماء الطلبة الجدد'!$J235&amp;" "&amp;"سنوات و"&amp;""&amp;'تسجيل اسماء الطلبة الجدد'!$I235&amp;" "&amp;"شهور و"&amp;" "&amp;'تسجيل اسماء الطلبة الجدد'!$H235&amp;"يوم  ")</f>
        <v/>
      </c>
      <c r="L235" s="44" t="str">
        <f>IF('تسجيل اسماء الطلبة الجدد'!$J235="","",IF('تسجيل اسماء الطلبة الجدد'!$J235=4,"مقبول",IF('تسجيل اسماء الطلبة الجدد'!$I$8:$I$407&gt;=5,"مقبول",IF('تسجيل اسماء الطلبة الجدد'!$H$8:$H$407=9,"مقبول",IF('تسجيل اسماء الطلبة الجدد'!$J235=4,"مقبول",IF('تسجيل اسماء الطلبة الجدد'!$I$8:$I$407&gt;=0,"مقبول",IF('تسجيل اسماء الطلبة الجدد'!$H$8:$H$407=0,"مقبول","مرفوض")))))))</f>
        <v/>
      </c>
    </row>
    <row r="236" spans="1:12" ht="20.100000000000001" customHeight="1" x14ac:dyDescent="0.25">
      <c r="A236" s="25">
        <v>229</v>
      </c>
      <c r="B236" s="26"/>
      <c r="C236" s="31"/>
      <c r="D236" s="27" t="str">
        <f t="shared" si="8"/>
        <v/>
      </c>
      <c r="E236" s="28"/>
      <c r="F236" s="29" t="str">
        <f t="shared" si="9"/>
        <v/>
      </c>
      <c r="G236" s="30" t="str">
        <f>IFERROR(VLOOKUP(MID(C236,8,2)*1,Sheet2!$A$1:$B$28,2,FALSE),"")</f>
        <v/>
      </c>
      <c r="H236" s="41" t="str">
        <f>IFERROR(DATEDIF('تسجيل اسماء الطلبة الجدد'!$F236,$O$2,"MD"),"")</f>
        <v/>
      </c>
      <c r="I236" s="41" t="str">
        <f>IFERROR(DATEDIF('تسجيل اسماء الطلبة الجدد'!$F$8:$F$43,$O$2,"YM"),"")</f>
        <v/>
      </c>
      <c r="J236" s="41" t="str">
        <f>IFERROR(DATEDIF('تسجيل اسماء الطلبة الجدد'!$F$8:$F$43,$O$2,"Y"),"")</f>
        <v/>
      </c>
      <c r="K236" s="24" t="str">
        <f>IF('تسجيل اسماء الطلبة الجدد'!$C236="","",'تسجيل اسماء الطلبة الجدد'!$J236&amp;" "&amp;"سنوات و"&amp;""&amp;'تسجيل اسماء الطلبة الجدد'!$I236&amp;" "&amp;"شهور و"&amp;" "&amp;'تسجيل اسماء الطلبة الجدد'!$H236&amp;"يوم  ")</f>
        <v/>
      </c>
      <c r="L236" s="44" t="str">
        <f>IF('تسجيل اسماء الطلبة الجدد'!$J236="","",IF('تسجيل اسماء الطلبة الجدد'!$J236=4,"مقبول",IF('تسجيل اسماء الطلبة الجدد'!$I$8:$I$407&gt;=5,"مقبول",IF('تسجيل اسماء الطلبة الجدد'!$H$8:$H$407=9,"مقبول",IF('تسجيل اسماء الطلبة الجدد'!$J236=4,"مقبول",IF('تسجيل اسماء الطلبة الجدد'!$I$8:$I$407&gt;=0,"مقبول",IF('تسجيل اسماء الطلبة الجدد'!$H$8:$H$407=0,"مقبول","مرفوض")))))))</f>
        <v/>
      </c>
    </row>
    <row r="237" spans="1:12" ht="20.100000000000001" customHeight="1" x14ac:dyDescent="0.25">
      <c r="A237" s="25">
        <v>230</v>
      </c>
      <c r="B237" s="26"/>
      <c r="C237" s="31"/>
      <c r="D237" s="27" t="str">
        <f t="shared" si="8"/>
        <v/>
      </c>
      <c r="E237" s="28"/>
      <c r="F237" s="29" t="str">
        <f t="shared" si="9"/>
        <v/>
      </c>
      <c r="G237" s="30" t="str">
        <f>IFERROR(VLOOKUP(MID(C237,8,2)*1,Sheet2!$A$1:$B$28,2,FALSE),"")</f>
        <v/>
      </c>
      <c r="H237" s="41" t="str">
        <f>IFERROR(DATEDIF('تسجيل اسماء الطلبة الجدد'!$F237,$O$2,"MD"),"")</f>
        <v/>
      </c>
      <c r="I237" s="41" t="str">
        <f>IFERROR(DATEDIF('تسجيل اسماء الطلبة الجدد'!$F$8:$F$43,$O$2,"YM"),"")</f>
        <v/>
      </c>
      <c r="J237" s="41" t="str">
        <f>IFERROR(DATEDIF('تسجيل اسماء الطلبة الجدد'!$F$8:$F$43,$O$2,"Y"),"")</f>
        <v/>
      </c>
      <c r="K237" s="24" t="str">
        <f>IF('تسجيل اسماء الطلبة الجدد'!$C237="","",'تسجيل اسماء الطلبة الجدد'!$J237&amp;" "&amp;"سنوات و"&amp;""&amp;'تسجيل اسماء الطلبة الجدد'!$I237&amp;" "&amp;"شهور و"&amp;" "&amp;'تسجيل اسماء الطلبة الجدد'!$H237&amp;"يوم  ")</f>
        <v/>
      </c>
      <c r="L237" s="44" t="str">
        <f>IF('تسجيل اسماء الطلبة الجدد'!$J237="","",IF('تسجيل اسماء الطلبة الجدد'!$J237=4,"مقبول",IF('تسجيل اسماء الطلبة الجدد'!$I$8:$I$407&gt;=5,"مقبول",IF('تسجيل اسماء الطلبة الجدد'!$H$8:$H$407=9,"مقبول",IF('تسجيل اسماء الطلبة الجدد'!$J237=4,"مقبول",IF('تسجيل اسماء الطلبة الجدد'!$I$8:$I$407&gt;=0,"مقبول",IF('تسجيل اسماء الطلبة الجدد'!$H$8:$H$407=0,"مقبول","مرفوض")))))))</f>
        <v/>
      </c>
    </row>
    <row r="238" spans="1:12" ht="20.100000000000001" customHeight="1" x14ac:dyDescent="0.25">
      <c r="A238" s="25">
        <v>231</v>
      </c>
      <c r="B238" s="26"/>
      <c r="C238" s="31"/>
      <c r="D238" s="27" t="str">
        <f t="shared" si="8"/>
        <v/>
      </c>
      <c r="E238" s="28"/>
      <c r="F238" s="29" t="str">
        <f t="shared" si="9"/>
        <v/>
      </c>
      <c r="G238" s="30" t="str">
        <f>IFERROR(VLOOKUP(MID(C238,8,2)*1,Sheet2!$A$1:$B$28,2,FALSE),"")</f>
        <v/>
      </c>
      <c r="H238" s="41" t="str">
        <f>IFERROR(DATEDIF('تسجيل اسماء الطلبة الجدد'!$F238,$O$2,"MD"),"")</f>
        <v/>
      </c>
      <c r="I238" s="41" t="str">
        <f>IFERROR(DATEDIF('تسجيل اسماء الطلبة الجدد'!$F$8:$F$43,$O$2,"YM"),"")</f>
        <v/>
      </c>
      <c r="J238" s="41" t="str">
        <f>IFERROR(DATEDIF('تسجيل اسماء الطلبة الجدد'!$F$8:$F$43,$O$2,"Y"),"")</f>
        <v/>
      </c>
      <c r="K238" s="24" t="str">
        <f>IF('تسجيل اسماء الطلبة الجدد'!$C238="","",'تسجيل اسماء الطلبة الجدد'!$J238&amp;" "&amp;"سنوات و"&amp;""&amp;'تسجيل اسماء الطلبة الجدد'!$I238&amp;" "&amp;"شهور و"&amp;" "&amp;'تسجيل اسماء الطلبة الجدد'!$H238&amp;"يوم  ")</f>
        <v/>
      </c>
      <c r="L238" s="44" t="str">
        <f>IF('تسجيل اسماء الطلبة الجدد'!$J238="","",IF('تسجيل اسماء الطلبة الجدد'!$J238=4,"مقبول",IF('تسجيل اسماء الطلبة الجدد'!$I$8:$I$407&gt;=5,"مقبول",IF('تسجيل اسماء الطلبة الجدد'!$H$8:$H$407=9,"مقبول",IF('تسجيل اسماء الطلبة الجدد'!$J238=4,"مقبول",IF('تسجيل اسماء الطلبة الجدد'!$I$8:$I$407&gt;=0,"مقبول",IF('تسجيل اسماء الطلبة الجدد'!$H$8:$H$407=0,"مقبول","مرفوض")))))))</f>
        <v/>
      </c>
    </row>
    <row r="239" spans="1:12" ht="20.100000000000001" customHeight="1" x14ac:dyDescent="0.25">
      <c r="A239" s="25">
        <v>232</v>
      </c>
      <c r="B239" s="26"/>
      <c r="C239" s="31"/>
      <c r="D239" s="27" t="str">
        <f t="shared" si="8"/>
        <v/>
      </c>
      <c r="E239" s="28"/>
      <c r="F239" s="29" t="str">
        <f t="shared" si="9"/>
        <v/>
      </c>
      <c r="G239" s="30" t="str">
        <f>IFERROR(VLOOKUP(MID(C239,8,2)*1,Sheet2!$A$1:$B$28,2,FALSE),"")</f>
        <v/>
      </c>
      <c r="H239" s="41" t="str">
        <f>IFERROR(DATEDIF('تسجيل اسماء الطلبة الجدد'!$F239,$O$2,"MD"),"")</f>
        <v/>
      </c>
      <c r="I239" s="41" t="str">
        <f>IFERROR(DATEDIF('تسجيل اسماء الطلبة الجدد'!$F$8:$F$43,$O$2,"YM"),"")</f>
        <v/>
      </c>
      <c r="J239" s="41" t="str">
        <f>IFERROR(DATEDIF('تسجيل اسماء الطلبة الجدد'!$F$8:$F$43,$O$2,"Y"),"")</f>
        <v/>
      </c>
      <c r="K239" s="24" t="str">
        <f>IF('تسجيل اسماء الطلبة الجدد'!$C239="","",'تسجيل اسماء الطلبة الجدد'!$J239&amp;" "&amp;"سنوات و"&amp;""&amp;'تسجيل اسماء الطلبة الجدد'!$I239&amp;" "&amp;"شهور و"&amp;" "&amp;'تسجيل اسماء الطلبة الجدد'!$H239&amp;"يوم  ")</f>
        <v/>
      </c>
      <c r="L239" s="44" t="str">
        <f>IF('تسجيل اسماء الطلبة الجدد'!$J239="","",IF('تسجيل اسماء الطلبة الجدد'!$J239=4,"مقبول",IF('تسجيل اسماء الطلبة الجدد'!$I$8:$I$407&gt;=5,"مقبول",IF('تسجيل اسماء الطلبة الجدد'!$H$8:$H$407=9,"مقبول",IF('تسجيل اسماء الطلبة الجدد'!$J239=4,"مقبول",IF('تسجيل اسماء الطلبة الجدد'!$I$8:$I$407&gt;=0,"مقبول",IF('تسجيل اسماء الطلبة الجدد'!$H$8:$H$407=0,"مقبول","مرفوض")))))))</f>
        <v/>
      </c>
    </row>
    <row r="240" spans="1:12" ht="20.100000000000001" customHeight="1" x14ac:dyDescent="0.25">
      <c r="A240" s="25">
        <v>233</v>
      </c>
      <c r="B240" s="26"/>
      <c r="C240" s="31"/>
      <c r="D240" s="27" t="str">
        <f t="shared" si="8"/>
        <v/>
      </c>
      <c r="E240" s="28"/>
      <c r="F240" s="29" t="str">
        <f t="shared" si="9"/>
        <v/>
      </c>
      <c r="G240" s="30" t="str">
        <f>IFERROR(VLOOKUP(MID(C240,8,2)*1,Sheet2!$A$1:$B$28,2,FALSE),"")</f>
        <v/>
      </c>
      <c r="H240" s="41" t="str">
        <f>IFERROR(DATEDIF('تسجيل اسماء الطلبة الجدد'!$F240,$O$2,"MD"),"")</f>
        <v/>
      </c>
      <c r="I240" s="41" t="str">
        <f>IFERROR(DATEDIF('تسجيل اسماء الطلبة الجدد'!$F$8:$F$43,$O$2,"YM"),"")</f>
        <v/>
      </c>
      <c r="J240" s="41" t="str">
        <f>IFERROR(DATEDIF('تسجيل اسماء الطلبة الجدد'!$F$8:$F$43,$O$2,"Y"),"")</f>
        <v/>
      </c>
      <c r="K240" s="24" t="str">
        <f>IF('تسجيل اسماء الطلبة الجدد'!$C240="","",'تسجيل اسماء الطلبة الجدد'!$J240&amp;" "&amp;"سنوات و"&amp;""&amp;'تسجيل اسماء الطلبة الجدد'!$I240&amp;" "&amp;"شهور و"&amp;" "&amp;'تسجيل اسماء الطلبة الجدد'!$H240&amp;"يوم  ")</f>
        <v/>
      </c>
      <c r="L240" s="44" t="str">
        <f>IF('تسجيل اسماء الطلبة الجدد'!$J240="","",IF('تسجيل اسماء الطلبة الجدد'!$J240=4,"مقبول",IF('تسجيل اسماء الطلبة الجدد'!$I$8:$I$407&gt;=5,"مقبول",IF('تسجيل اسماء الطلبة الجدد'!$H$8:$H$407=9,"مقبول",IF('تسجيل اسماء الطلبة الجدد'!$J240=4,"مقبول",IF('تسجيل اسماء الطلبة الجدد'!$I$8:$I$407&gt;=0,"مقبول",IF('تسجيل اسماء الطلبة الجدد'!$H$8:$H$407=0,"مقبول","مرفوض")))))))</f>
        <v/>
      </c>
    </row>
    <row r="241" spans="1:12" ht="20.100000000000001" customHeight="1" x14ac:dyDescent="0.25">
      <c r="A241" s="25">
        <v>234</v>
      </c>
      <c r="B241" s="26"/>
      <c r="C241" s="31"/>
      <c r="D241" s="27" t="str">
        <f t="shared" si="8"/>
        <v/>
      </c>
      <c r="E241" s="28"/>
      <c r="F241" s="29" t="str">
        <f t="shared" si="9"/>
        <v/>
      </c>
      <c r="G241" s="30" t="str">
        <f>IFERROR(VLOOKUP(MID(C241,8,2)*1,Sheet2!$A$1:$B$28,2,FALSE),"")</f>
        <v/>
      </c>
      <c r="H241" s="41" t="str">
        <f>IFERROR(DATEDIF('تسجيل اسماء الطلبة الجدد'!$F241,$O$2,"MD"),"")</f>
        <v/>
      </c>
      <c r="I241" s="41" t="str">
        <f>IFERROR(DATEDIF('تسجيل اسماء الطلبة الجدد'!$F$8:$F$43,$O$2,"YM"),"")</f>
        <v/>
      </c>
      <c r="J241" s="41" t="str">
        <f>IFERROR(DATEDIF('تسجيل اسماء الطلبة الجدد'!$F$8:$F$43,$O$2,"Y"),"")</f>
        <v/>
      </c>
      <c r="K241" s="24" t="str">
        <f>IF('تسجيل اسماء الطلبة الجدد'!$C241="","",'تسجيل اسماء الطلبة الجدد'!$J241&amp;" "&amp;"سنوات و"&amp;""&amp;'تسجيل اسماء الطلبة الجدد'!$I241&amp;" "&amp;"شهور و"&amp;" "&amp;'تسجيل اسماء الطلبة الجدد'!$H241&amp;"يوم  ")</f>
        <v/>
      </c>
      <c r="L241" s="44" t="str">
        <f>IF('تسجيل اسماء الطلبة الجدد'!$J241="","",IF('تسجيل اسماء الطلبة الجدد'!$J241=4,"مقبول",IF('تسجيل اسماء الطلبة الجدد'!$I$8:$I$407&gt;=5,"مقبول",IF('تسجيل اسماء الطلبة الجدد'!$H$8:$H$407=9,"مقبول",IF('تسجيل اسماء الطلبة الجدد'!$J241=4,"مقبول",IF('تسجيل اسماء الطلبة الجدد'!$I$8:$I$407&gt;=0,"مقبول",IF('تسجيل اسماء الطلبة الجدد'!$H$8:$H$407=0,"مقبول","مرفوض")))))))</f>
        <v/>
      </c>
    </row>
    <row r="242" spans="1:12" ht="20.100000000000001" customHeight="1" x14ac:dyDescent="0.25">
      <c r="A242" s="25">
        <v>235</v>
      </c>
      <c r="B242" s="26"/>
      <c r="C242" s="31"/>
      <c r="D242" s="27" t="str">
        <f t="shared" si="8"/>
        <v/>
      </c>
      <c r="E242" s="28"/>
      <c r="F242" s="29" t="str">
        <f t="shared" si="9"/>
        <v/>
      </c>
      <c r="G242" s="30" t="str">
        <f>IFERROR(VLOOKUP(MID(C242,8,2)*1,Sheet2!$A$1:$B$28,2,FALSE),"")</f>
        <v/>
      </c>
      <c r="H242" s="41" t="str">
        <f>IFERROR(DATEDIF('تسجيل اسماء الطلبة الجدد'!$F242,$O$2,"MD"),"")</f>
        <v/>
      </c>
      <c r="I242" s="41" t="str">
        <f>IFERROR(DATEDIF('تسجيل اسماء الطلبة الجدد'!$F$8:$F$43,$O$2,"YM"),"")</f>
        <v/>
      </c>
      <c r="J242" s="41" t="str">
        <f>IFERROR(DATEDIF('تسجيل اسماء الطلبة الجدد'!$F$8:$F$43,$O$2,"Y"),"")</f>
        <v/>
      </c>
      <c r="K242" s="24" t="str">
        <f>IF('تسجيل اسماء الطلبة الجدد'!$C242="","",'تسجيل اسماء الطلبة الجدد'!$J242&amp;" "&amp;"سنوات و"&amp;""&amp;'تسجيل اسماء الطلبة الجدد'!$I242&amp;" "&amp;"شهور و"&amp;" "&amp;'تسجيل اسماء الطلبة الجدد'!$H242&amp;"يوم  ")</f>
        <v/>
      </c>
      <c r="L242" s="44" t="str">
        <f>IF('تسجيل اسماء الطلبة الجدد'!$J242="","",IF('تسجيل اسماء الطلبة الجدد'!$J242=4,"مقبول",IF('تسجيل اسماء الطلبة الجدد'!$I$8:$I$407&gt;=5,"مقبول",IF('تسجيل اسماء الطلبة الجدد'!$H$8:$H$407=9,"مقبول",IF('تسجيل اسماء الطلبة الجدد'!$J242=4,"مقبول",IF('تسجيل اسماء الطلبة الجدد'!$I$8:$I$407&gt;=0,"مقبول",IF('تسجيل اسماء الطلبة الجدد'!$H$8:$H$407=0,"مقبول","مرفوض")))))))</f>
        <v/>
      </c>
    </row>
    <row r="243" spans="1:12" ht="20.100000000000001" customHeight="1" x14ac:dyDescent="0.25">
      <c r="A243" s="25">
        <v>236</v>
      </c>
      <c r="B243" s="26"/>
      <c r="C243" s="31"/>
      <c r="D243" s="27" t="str">
        <f t="shared" si="8"/>
        <v/>
      </c>
      <c r="E243" s="28"/>
      <c r="F243" s="29" t="str">
        <f t="shared" si="9"/>
        <v/>
      </c>
      <c r="G243" s="30" t="str">
        <f>IFERROR(VLOOKUP(MID(C243,8,2)*1,Sheet2!$A$1:$B$28,2,FALSE),"")</f>
        <v/>
      </c>
      <c r="H243" s="41" t="str">
        <f>IFERROR(DATEDIF('تسجيل اسماء الطلبة الجدد'!$F243,$O$2,"MD"),"")</f>
        <v/>
      </c>
      <c r="I243" s="41" t="str">
        <f>IFERROR(DATEDIF('تسجيل اسماء الطلبة الجدد'!$F$8:$F$43,$O$2,"YM"),"")</f>
        <v/>
      </c>
      <c r="J243" s="41" t="str">
        <f>IFERROR(DATEDIF('تسجيل اسماء الطلبة الجدد'!$F$8:$F$43,$O$2,"Y"),"")</f>
        <v/>
      </c>
      <c r="K243" s="24" t="str">
        <f>IF('تسجيل اسماء الطلبة الجدد'!$C243="","",'تسجيل اسماء الطلبة الجدد'!$J243&amp;" "&amp;"سنوات و"&amp;""&amp;'تسجيل اسماء الطلبة الجدد'!$I243&amp;" "&amp;"شهور و"&amp;" "&amp;'تسجيل اسماء الطلبة الجدد'!$H243&amp;"يوم  ")</f>
        <v/>
      </c>
      <c r="L243" s="44" t="str">
        <f>IF('تسجيل اسماء الطلبة الجدد'!$J243="","",IF('تسجيل اسماء الطلبة الجدد'!$J243=4,"مقبول",IF('تسجيل اسماء الطلبة الجدد'!$I$8:$I$407&gt;=5,"مقبول",IF('تسجيل اسماء الطلبة الجدد'!$H$8:$H$407=9,"مقبول",IF('تسجيل اسماء الطلبة الجدد'!$J243=4,"مقبول",IF('تسجيل اسماء الطلبة الجدد'!$I$8:$I$407&gt;=0,"مقبول",IF('تسجيل اسماء الطلبة الجدد'!$H$8:$H$407=0,"مقبول","مرفوض")))))))</f>
        <v/>
      </c>
    </row>
    <row r="244" spans="1:12" ht="20.100000000000001" customHeight="1" x14ac:dyDescent="0.25">
      <c r="A244" s="25">
        <v>237</v>
      </c>
      <c r="B244" s="26"/>
      <c r="C244" s="31"/>
      <c r="D244" s="27" t="str">
        <f t="shared" si="8"/>
        <v/>
      </c>
      <c r="E244" s="28"/>
      <c r="F244" s="29" t="str">
        <f t="shared" si="9"/>
        <v/>
      </c>
      <c r="G244" s="30" t="str">
        <f>IFERROR(VLOOKUP(MID(C244,8,2)*1,Sheet2!$A$1:$B$28,2,FALSE),"")</f>
        <v/>
      </c>
      <c r="H244" s="41" t="str">
        <f>IFERROR(DATEDIF('تسجيل اسماء الطلبة الجدد'!$F244,$O$2,"MD"),"")</f>
        <v/>
      </c>
      <c r="I244" s="41" t="str">
        <f>IFERROR(DATEDIF('تسجيل اسماء الطلبة الجدد'!$F$8:$F$43,$O$2,"YM"),"")</f>
        <v/>
      </c>
      <c r="J244" s="41" t="str">
        <f>IFERROR(DATEDIF('تسجيل اسماء الطلبة الجدد'!$F$8:$F$43,$O$2,"Y"),"")</f>
        <v/>
      </c>
      <c r="K244" s="24" t="str">
        <f>IF('تسجيل اسماء الطلبة الجدد'!$C244="","",'تسجيل اسماء الطلبة الجدد'!$J244&amp;" "&amp;"سنوات و"&amp;""&amp;'تسجيل اسماء الطلبة الجدد'!$I244&amp;" "&amp;"شهور و"&amp;" "&amp;'تسجيل اسماء الطلبة الجدد'!$H244&amp;"يوم  ")</f>
        <v/>
      </c>
      <c r="L244" s="44" t="str">
        <f>IF('تسجيل اسماء الطلبة الجدد'!$J244="","",IF('تسجيل اسماء الطلبة الجدد'!$J244=4,"مقبول",IF('تسجيل اسماء الطلبة الجدد'!$I$8:$I$407&gt;=5,"مقبول",IF('تسجيل اسماء الطلبة الجدد'!$H$8:$H$407=9,"مقبول",IF('تسجيل اسماء الطلبة الجدد'!$J244=4,"مقبول",IF('تسجيل اسماء الطلبة الجدد'!$I$8:$I$407&gt;=0,"مقبول",IF('تسجيل اسماء الطلبة الجدد'!$H$8:$H$407=0,"مقبول","مرفوض")))))))</f>
        <v/>
      </c>
    </row>
    <row r="245" spans="1:12" ht="20.100000000000001" customHeight="1" x14ac:dyDescent="0.25">
      <c r="A245" s="25">
        <v>238</v>
      </c>
      <c r="B245" s="26"/>
      <c r="C245" s="31"/>
      <c r="D245" s="27" t="str">
        <f t="shared" si="8"/>
        <v/>
      </c>
      <c r="E245" s="28"/>
      <c r="F245" s="29" t="str">
        <f t="shared" si="9"/>
        <v/>
      </c>
      <c r="G245" s="30" t="str">
        <f>IFERROR(VLOOKUP(MID(C245,8,2)*1,Sheet2!$A$1:$B$28,2,FALSE),"")</f>
        <v/>
      </c>
      <c r="H245" s="41" t="str">
        <f>IFERROR(DATEDIF('تسجيل اسماء الطلبة الجدد'!$F245,$O$2,"MD"),"")</f>
        <v/>
      </c>
      <c r="I245" s="41" t="str">
        <f>IFERROR(DATEDIF('تسجيل اسماء الطلبة الجدد'!$F$8:$F$43,$O$2,"YM"),"")</f>
        <v/>
      </c>
      <c r="J245" s="41" t="str">
        <f>IFERROR(DATEDIF('تسجيل اسماء الطلبة الجدد'!$F$8:$F$43,$O$2,"Y"),"")</f>
        <v/>
      </c>
      <c r="K245" s="24" t="str">
        <f>IF('تسجيل اسماء الطلبة الجدد'!$C245="","",'تسجيل اسماء الطلبة الجدد'!$J245&amp;" "&amp;"سنوات و"&amp;""&amp;'تسجيل اسماء الطلبة الجدد'!$I245&amp;" "&amp;"شهور و"&amp;" "&amp;'تسجيل اسماء الطلبة الجدد'!$H245&amp;"يوم  ")</f>
        <v/>
      </c>
      <c r="L245" s="44" t="str">
        <f>IF('تسجيل اسماء الطلبة الجدد'!$J245="","",IF('تسجيل اسماء الطلبة الجدد'!$J245=4,"مقبول",IF('تسجيل اسماء الطلبة الجدد'!$I$8:$I$407&gt;=5,"مقبول",IF('تسجيل اسماء الطلبة الجدد'!$H$8:$H$407=9,"مقبول",IF('تسجيل اسماء الطلبة الجدد'!$J245=4,"مقبول",IF('تسجيل اسماء الطلبة الجدد'!$I$8:$I$407&gt;=0,"مقبول",IF('تسجيل اسماء الطلبة الجدد'!$H$8:$H$407=0,"مقبول","مرفوض")))))))</f>
        <v/>
      </c>
    </row>
    <row r="246" spans="1:12" ht="20.100000000000001" customHeight="1" x14ac:dyDescent="0.25">
      <c r="A246" s="25">
        <v>239</v>
      </c>
      <c r="B246" s="26"/>
      <c r="C246" s="31"/>
      <c r="D246" s="27" t="str">
        <f t="shared" si="8"/>
        <v/>
      </c>
      <c r="E246" s="28"/>
      <c r="F246" s="29" t="str">
        <f t="shared" si="9"/>
        <v/>
      </c>
      <c r="G246" s="30" t="str">
        <f>IFERROR(VLOOKUP(MID(C246,8,2)*1,Sheet2!$A$1:$B$28,2,FALSE),"")</f>
        <v/>
      </c>
      <c r="H246" s="41" t="str">
        <f>IFERROR(DATEDIF('تسجيل اسماء الطلبة الجدد'!$F246,$O$2,"MD"),"")</f>
        <v/>
      </c>
      <c r="I246" s="41" t="str">
        <f>IFERROR(DATEDIF('تسجيل اسماء الطلبة الجدد'!$F$8:$F$43,$O$2,"YM"),"")</f>
        <v/>
      </c>
      <c r="J246" s="41" t="str">
        <f>IFERROR(DATEDIF('تسجيل اسماء الطلبة الجدد'!$F$8:$F$43,$O$2,"Y"),"")</f>
        <v/>
      </c>
      <c r="K246" s="24" t="str">
        <f>IF('تسجيل اسماء الطلبة الجدد'!$C246="","",'تسجيل اسماء الطلبة الجدد'!$J246&amp;" "&amp;"سنوات و"&amp;""&amp;'تسجيل اسماء الطلبة الجدد'!$I246&amp;" "&amp;"شهور و"&amp;" "&amp;'تسجيل اسماء الطلبة الجدد'!$H246&amp;"يوم  ")</f>
        <v/>
      </c>
      <c r="L246" s="44" t="str">
        <f>IF('تسجيل اسماء الطلبة الجدد'!$J246="","",IF('تسجيل اسماء الطلبة الجدد'!$J246=4,"مقبول",IF('تسجيل اسماء الطلبة الجدد'!$I$8:$I$407&gt;=5,"مقبول",IF('تسجيل اسماء الطلبة الجدد'!$H$8:$H$407=9,"مقبول",IF('تسجيل اسماء الطلبة الجدد'!$J246=4,"مقبول",IF('تسجيل اسماء الطلبة الجدد'!$I$8:$I$407&gt;=0,"مقبول",IF('تسجيل اسماء الطلبة الجدد'!$H$8:$H$407=0,"مقبول","مرفوض")))))))</f>
        <v/>
      </c>
    </row>
    <row r="247" spans="1:12" ht="20.100000000000001" customHeight="1" x14ac:dyDescent="0.25">
      <c r="A247" s="25">
        <v>240</v>
      </c>
      <c r="B247" s="26"/>
      <c r="C247" s="31"/>
      <c r="D247" s="27" t="str">
        <f t="shared" si="8"/>
        <v/>
      </c>
      <c r="E247" s="28"/>
      <c r="F247" s="29" t="str">
        <f t="shared" si="9"/>
        <v/>
      </c>
      <c r="G247" s="30" t="str">
        <f>IFERROR(VLOOKUP(MID(C247,8,2)*1,Sheet2!$A$1:$B$28,2,FALSE),"")</f>
        <v/>
      </c>
      <c r="H247" s="41" t="str">
        <f>IFERROR(DATEDIF('تسجيل اسماء الطلبة الجدد'!$F247,$O$2,"MD"),"")</f>
        <v/>
      </c>
      <c r="I247" s="41" t="str">
        <f>IFERROR(DATEDIF('تسجيل اسماء الطلبة الجدد'!$F$8:$F$43,$O$2,"YM"),"")</f>
        <v/>
      </c>
      <c r="J247" s="41" t="str">
        <f>IFERROR(DATEDIF('تسجيل اسماء الطلبة الجدد'!$F$8:$F$43,$O$2,"Y"),"")</f>
        <v/>
      </c>
      <c r="K247" s="24" t="str">
        <f>IF('تسجيل اسماء الطلبة الجدد'!$C247="","",'تسجيل اسماء الطلبة الجدد'!$J247&amp;" "&amp;"سنوات و"&amp;""&amp;'تسجيل اسماء الطلبة الجدد'!$I247&amp;" "&amp;"شهور و"&amp;" "&amp;'تسجيل اسماء الطلبة الجدد'!$H247&amp;"يوم  ")</f>
        <v/>
      </c>
      <c r="L247" s="44" t="str">
        <f>IF('تسجيل اسماء الطلبة الجدد'!$J247="","",IF('تسجيل اسماء الطلبة الجدد'!$J247=4,"مقبول",IF('تسجيل اسماء الطلبة الجدد'!$I$8:$I$407&gt;=5,"مقبول",IF('تسجيل اسماء الطلبة الجدد'!$H$8:$H$407=9,"مقبول",IF('تسجيل اسماء الطلبة الجدد'!$J247=4,"مقبول",IF('تسجيل اسماء الطلبة الجدد'!$I$8:$I$407&gt;=0,"مقبول",IF('تسجيل اسماء الطلبة الجدد'!$H$8:$H$407=0,"مقبول","مرفوض")))))))</f>
        <v/>
      </c>
    </row>
    <row r="248" spans="1:12" ht="20.100000000000001" customHeight="1" x14ac:dyDescent="0.25">
      <c r="A248" s="25">
        <v>241</v>
      </c>
      <c r="B248" s="26"/>
      <c r="C248" s="31"/>
      <c r="D248" s="27" t="str">
        <f t="shared" si="8"/>
        <v/>
      </c>
      <c r="E248" s="28"/>
      <c r="F248" s="29" t="str">
        <f t="shared" si="9"/>
        <v/>
      </c>
      <c r="G248" s="30" t="str">
        <f>IFERROR(VLOOKUP(MID(C248,8,2)*1,Sheet2!$A$1:$B$28,2,FALSE),"")</f>
        <v/>
      </c>
      <c r="H248" s="41" t="str">
        <f>IFERROR(DATEDIF('تسجيل اسماء الطلبة الجدد'!$F248,$O$2,"MD"),"")</f>
        <v/>
      </c>
      <c r="I248" s="41" t="str">
        <f>IFERROR(DATEDIF('تسجيل اسماء الطلبة الجدد'!$F$8:$F$43,$O$2,"YM"),"")</f>
        <v/>
      </c>
      <c r="J248" s="41" t="str">
        <f>IFERROR(DATEDIF('تسجيل اسماء الطلبة الجدد'!$F$8:$F$43,$O$2,"Y"),"")</f>
        <v/>
      </c>
      <c r="K248" s="24" t="str">
        <f>IF('تسجيل اسماء الطلبة الجدد'!$C248="","",'تسجيل اسماء الطلبة الجدد'!$J248&amp;" "&amp;"سنوات و"&amp;""&amp;'تسجيل اسماء الطلبة الجدد'!$I248&amp;" "&amp;"شهور و"&amp;" "&amp;'تسجيل اسماء الطلبة الجدد'!$H248&amp;"يوم  ")</f>
        <v/>
      </c>
      <c r="L248" s="44" t="str">
        <f>IF('تسجيل اسماء الطلبة الجدد'!$J248="","",IF('تسجيل اسماء الطلبة الجدد'!$J248=4,"مقبول",IF('تسجيل اسماء الطلبة الجدد'!$I$8:$I$407&gt;=5,"مقبول",IF('تسجيل اسماء الطلبة الجدد'!$H$8:$H$407=9,"مقبول",IF('تسجيل اسماء الطلبة الجدد'!$J248=4,"مقبول",IF('تسجيل اسماء الطلبة الجدد'!$I$8:$I$407&gt;=0,"مقبول",IF('تسجيل اسماء الطلبة الجدد'!$H$8:$H$407=0,"مقبول","مرفوض")))))))</f>
        <v/>
      </c>
    </row>
    <row r="249" spans="1:12" ht="20.100000000000001" customHeight="1" x14ac:dyDescent="0.25">
      <c r="A249" s="25">
        <v>242</v>
      </c>
      <c r="B249" s="26"/>
      <c r="C249" s="31"/>
      <c r="D249" s="27" t="str">
        <f t="shared" si="8"/>
        <v/>
      </c>
      <c r="E249" s="28"/>
      <c r="F249" s="29" t="str">
        <f t="shared" si="9"/>
        <v/>
      </c>
      <c r="G249" s="30" t="str">
        <f>IFERROR(VLOOKUP(MID(C249,8,2)*1,Sheet2!$A$1:$B$28,2,FALSE),"")</f>
        <v/>
      </c>
      <c r="H249" s="41" t="str">
        <f>IFERROR(DATEDIF('تسجيل اسماء الطلبة الجدد'!$F249,$O$2,"MD"),"")</f>
        <v/>
      </c>
      <c r="I249" s="41" t="str">
        <f>IFERROR(DATEDIF('تسجيل اسماء الطلبة الجدد'!$F$8:$F$43,$O$2,"YM"),"")</f>
        <v/>
      </c>
      <c r="J249" s="41" t="str">
        <f>IFERROR(DATEDIF('تسجيل اسماء الطلبة الجدد'!$F$8:$F$43,$O$2,"Y"),"")</f>
        <v/>
      </c>
      <c r="K249" s="24" t="str">
        <f>IF('تسجيل اسماء الطلبة الجدد'!$C249="","",'تسجيل اسماء الطلبة الجدد'!$J249&amp;" "&amp;"سنوات و"&amp;""&amp;'تسجيل اسماء الطلبة الجدد'!$I249&amp;" "&amp;"شهور و"&amp;" "&amp;'تسجيل اسماء الطلبة الجدد'!$H249&amp;"يوم  ")</f>
        <v/>
      </c>
      <c r="L249" s="44" t="str">
        <f>IF('تسجيل اسماء الطلبة الجدد'!$J249="","",IF('تسجيل اسماء الطلبة الجدد'!$J249=4,"مقبول",IF('تسجيل اسماء الطلبة الجدد'!$I$8:$I$407&gt;=5,"مقبول",IF('تسجيل اسماء الطلبة الجدد'!$H$8:$H$407=9,"مقبول",IF('تسجيل اسماء الطلبة الجدد'!$J249=4,"مقبول",IF('تسجيل اسماء الطلبة الجدد'!$I$8:$I$407&gt;=0,"مقبول",IF('تسجيل اسماء الطلبة الجدد'!$H$8:$H$407=0,"مقبول","مرفوض")))))))</f>
        <v/>
      </c>
    </row>
    <row r="250" spans="1:12" ht="20.100000000000001" customHeight="1" x14ac:dyDescent="0.25">
      <c r="A250" s="25">
        <v>243</v>
      </c>
      <c r="B250" s="26"/>
      <c r="C250" s="31"/>
      <c r="D250" s="27" t="str">
        <f t="shared" si="8"/>
        <v/>
      </c>
      <c r="E250" s="28"/>
      <c r="F250" s="29" t="str">
        <f t="shared" si="9"/>
        <v/>
      </c>
      <c r="G250" s="30" t="str">
        <f>IFERROR(VLOOKUP(MID(C250,8,2)*1,Sheet2!$A$1:$B$28,2,FALSE),"")</f>
        <v/>
      </c>
      <c r="H250" s="41" t="str">
        <f>IFERROR(DATEDIF('تسجيل اسماء الطلبة الجدد'!$F250,$O$2,"MD"),"")</f>
        <v/>
      </c>
      <c r="I250" s="41" t="str">
        <f>IFERROR(DATEDIF('تسجيل اسماء الطلبة الجدد'!$F$8:$F$43,$O$2,"YM"),"")</f>
        <v/>
      </c>
      <c r="J250" s="41" t="str">
        <f>IFERROR(DATEDIF('تسجيل اسماء الطلبة الجدد'!$F$8:$F$43,$O$2,"Y"),"")</f>
        <v/>
      </c>
      <c r="K250" s="24" t="str">
        <f>IF('تسجيل اسماء الطلبة الجدد'!$C250="","",'تسجيل اسماء الطلبة الجدد'!$J250&amp;" "&amp;"سنوات و"&amp;""&amp;'تسجيل اسماء الطلبة الجدد'!$I250&amp;" "&amp;"شهور و"&amp;" "&amp;'تسجيل اسماء الطلبة الجدد'!$H250&amp;"يوم  ")</f>
        <v/>
      </c>
      <c r="L250" s="44" t="str">
        <f>IF('تسجيل اسماء الطلبة الجدد'!$J250="","",IF('تسجيل اسماء الطلبة الجدد'!$J250=4,"مقبول",IF('تسجيل اسماء الطلبة الجدد'!$I$8:$I$407&gt;=5,"مقبول",IF('تسجيل اسماء الطلبة الجدد'!$H$8:$H$407=9,"مقبول",IF('تسجيل اسماء الطلبة الجدد'!$J250=4,"مقبول",IF('تسجيل اسماء الطلبة الجدد'!$I$8:$I$407&gt;=0,"مقبول",IF('تسجيل اسماء الطلبة الجدد'!$H$8:$H$407=0,"مقبول","مرفوض")))))))</f>
        <v/>
      </c>
    </row>
    <row r="251" spans="1:12" ht="20.100000000000001" customHeight="1" x14ac:dyDescent="0.25">
      <c r="A251" s="25">
        <v>244</v>
      </c>
      <c r="B251" s="26"/>
      <c r="C251" s="31"/>
      <c r="D251" s="27" t="str">
        <f t="shared" si="8"/>
        <v/>
      </c>
      <c r="E251" s="28"/>
      <c r="F251" s="29" t="str">
        <f t="shared" si="9"/>
        <v/>
      </c>
      <c r="G251" s="30" t="str">
        <f>IFERROR(VLOOKUP(MID(C251,8,2)*1,Sheet2!$A$1:$B$28,2,FALSE),"")</f>
        <v/>
      </c>
      <c r="H251" s="41" t="str">
        <f>IFERROR(DATEDIF('تسجيل اسماء الطلبة الجدد'!$F251,$O$2,"MD"),"")</f>
        <v/>
      </c>
      <c r="I251" s="41" t="str">
        <f>IFERROR(DATEDIF('تسجيل اسماء الطلبة الجدد'!$F$8:$F$43,$O$2,"YM"),"")</f>
        <v/>
      </c>
      <c r="J251" s="41" t="str">
        <f>IFERROR(DATEDIF('تسجيل اسماء الطلبة الجدد'!$F$8:$F$43,$O$2,"Y"),"")</f>
        <v/>
      </c>
      <c r="K251" s="24" t="str">
        <f>IF('تسجيل اسماء الطلبة الجدد'!$C251="","",'تسجيل اسماء الطلبة الجدد'!$J251&amp;" "&amp;"سنوات و"&amp;""&amp;'تسجيل اسماء الطلبة الجدد'!$I251&amp;" "&amp;"شهور و"&amp;" "&amp;'تسجيل اسماء الطلبة الجدد'!$H251&amp;"يوم  ")</f>
        <v/>
      </c>
      <c r="L251" s="44" t="str">
        <f>IF('تسجيل اسماء الطلبة الجدد'!$J251="","",IF('تسجيل اسماء الطلبة الجدد'!$J251=4,"مقبول",IF('تسجيل اسماء الطلبة الجدد'!$I$8:$I$407&gt;=5,"مقبول",IF('تسجيل اسماء الطلبة الجدد'!$H$8:$H$407=9,"مقبول",IF('تسجيل اسماء الطلبة الجدد'!$J251=4,"مقبول",IF('تسجيل اسماء الطلبة الجدد'!$I$8:$I$407&gt;=0,"مقبول",IF('تسجيل اسماء الطلبة الجدد'!$H$8:$H$407=0,"مقبول","مرفوض")))))))</f>
        <v/>
      </c>
    </row>
    <row r="252" spans="1:12" ht="20.100000000000001" customHeight="1" x14ac:dyDescent="0.25">
      <c r="A252" s="25">
        <v>245</v>
      </c>
      <c r="B252" s="26"/>
      <c r="C252" s="31"/>
      <c r="D252" s="27" t="str">
        <f t="shared" si="8"/>
        <v/>
      </c>
      <c r="E252" s="28"/>
      <c r="F252" s="29" t="str">
        <f t="shared" si="9"/>
        <v/>
      </c>
      <c r="G252" s="30" t="str">
        <f>IFERROR(VLOOKUP(MID(C252,8,2)*1,Sheet2!$A$1:$B$28,2,FALSE),"")</f>
        <v/>
      </c>
      <c r="H252" s="41" t="str">
        <f>IFERROR(DATEDIF('تسجيل اسماء الطلبة الجدد'!$F252,$O$2,"MD"),"")</f>
        <v/>
      </c>
      <c r="I252" s="41" t="str">
        <f>IFERROR(DATEDIF('تسجيل اسماء الطلبة الجدد'!$F$8:$F$43,$O$2,"YM"),"")</f>
        <v/>
      </c>
      <c r="J252" s="41" t="str">
        <f>IFERROR(DATEDIF('تسجيل اسماء الطلبة الجدد'!$F$8:$F$43,$O$2,"Y"),"")</f>
        <v/>
      </c>
      <c r="K252" s="24" t="str">
        <f>IF('تسجيل اسماء الطلبة الجدد'!$C252="","",'تسجيل اسماء الطلبة الجدد'!$J252&amp;" "&amp;"سنوات و"&amp;""&amp;'تسجيل اسماء الطلبة الجدد'!$I252&amp;" "&amp;"شهور و"&amp;" "&amp;'تسجيل اسماء الطلبة الجدد'!$H252&amp;"يوم  ")</f>
        <v/>
      </c>
      <c r="L252" s="44" t="str">
        <f>IF('تسجيل اسماء الطلبة الجدد'!$J252="","",IF('تسجيل اسماء الطلبة الجدد'!$J252=4,"مقبول",IF('تسجيل اسماء الطلبة الجدد'!$I$8:$I$407&gt;=5,"مقبول",IF('تسجيل اسماء الطلبة الجدد'!$H$8:$H$407=9,"مقبول",IF('تسجيل اسماء الطلبة الجدد'!$J252=4,"مقبول",IF('تسجيل اسماء الطلبة الجدد'!$I$8:$I$407&gt;=0,"مقبول",IF('تسجيل اسماء الطلبة الجدد'!$H$8:$H$407=0,"مقبول","مرفوض")))))))</f>
        <v/>
      </c>
    </row>
    <row r="253" spans="1:12" ht="20.100000000000001" customHeight="1" x14ac:dyDescent="0.25">
      <c r="A253" s="25">
        <v>246</v>
      </c>
      <c r="B253" s="26"/>
      <c r="C253" s="31"/>
      <c r="D253" s="27" t="str">
        <f t="shared" si="8"/>
        <v/>
      </c>
      <c r="E253" s="28"/>
      <c r="F253" s="29" t="str">
        <f t="shared" si="9"/>
        <v/>
      </c>
      <c r="G253" s="30" t="str">
        <f>IFERROR(VLOOKUP(MID(C253,8,2)*1,Sheet2!$A$1:$B$28,2,FALSE),"")</f>
        <v/>
      </c>
      <c r="H253" s="41" t="str">
        <f>IFERROR(DATEDIF('تسجيل اسماء الطلبة الجدد'!$F253,$O$2,"MD"),"")</f>
        <v/>
      </c>
      <c r="I253" s="41" t="str">
        <f>IFERROR(DATEDIF('تسجيل اسماء الطلبة الجدد'!$F$8:$F$43,$O$2,"YM"),"")</f>
        <v/>
      </c>
      <c r="J253" s="41" t="str">
        <f>IFERROR(DATEDIF('تسجيل اسماء الطلبة الجدد'!$F$8:$F$43,$O$2,"Y"),"")</f>
        <v/>
      </c>
      <c r="K253" s="24" t="str">
        <f>IF('تسجيل اسماء الطلبة الجدد'!$C253="","",'تسجيل اسماء الطلبة الجدد'!$J253&amp;" "&amp;"سنوات و"&amp;""&amp;'تسجيل اسماء الطلبة الجدد'!$I253&amp;" "&amp;"شهور و"&amp;" "&amp;'تسجيل اسماء الطلبة الجدد'!$H253&amp;"يوم  ")</f>
        <v/>
      </c>
      <c r="L253" s="44" t="str">
        <f>IF('تسجيل اسماء الطلبة الجدد'!$J253="","",IF('تسجيل اسماء الطلبة الجدد'!$J253=4,"مقبول",IF('تسجيل اسماء الطلبة الجدد'!$I$8:$I$407&gt;=5,"مقبول",IF('تسجيل اسماء الطلبة الجدد'!$H$8:$H$407=9,"مقبول",IF('تسجيل اسماء الطلبة الجدد'!$J253=4,"مقبول",IF('تسجيل اسماء الطلبة الجدد'!$I$8:$I$407&gt;=0,"مقبول",IF('تسجيل اسماء الطلبة الجدد'!$H$8:$H$407=0,"مقبول","مرفوض")))))))</f>
        <v/>
      </c>
    </row>
    <row r="254" spans="1:12" ht="20.100000000000001" customHeight="1" x14ac:dyDescent="0.25">
      <c r="A254" s="25">
        <v>247</v>
      </c>
      <c r="B254" s="26"/>
      <c r="C254" s="31"/>
      <c r="D254" s="27" t="str">
        <f t="shared" si="8"/>
        <v/>
      </c>
      <c r="E254" s="28"/>
      <c r="F254" s="29" t="str">
        <f t="shared" si="9"/>
        <v/>
      </c>
      <c r="G254" s="30" t="str">
        <f>IFERROR(VLOOKUP(MID(C254,8,2)*1,Sheet2!$A$1:$B$28,2,FALSE),"")</f>
        <v/>
      </c>
      <c r="H254" s="41" t="str">
        <f>IFERROR(DATEDIF('تسجيل اسماء الطلبة الجدد'!$F254,$O$2,"MD"),"")</f>
        <v/>
      </c>
      <c r="I254" s="41" t="str">
        <f>IFERROR(DATEDIF('تسجيل اسماء الطلبة الجدد'!$F$8:$F$43,$O$2,"YM"),"")</f>
        <v/>
      </c>
      <c r="J254" s="41" t="str">
        <f>IFERROR(DATEDIF('تسجيل اسماء الطلبة الجدد'!$F$8:$F$43,$O$2,"Y"),"")</f>
        <v/>
      </c>
      <c r="K254" s="24" t="str">
        <f>IF('تسجيل اسماء الطلبة الجدد'!$C254="","",'تسجيل اسماء الطلبة الجدد'!$J254&amp;" "&amp;"سنوات و"&amp;""&amp;'تسجيل اسماء الطلبة الجدد'!$I254&amp;" "&amp;"شهور و"&amp;" "&amp;'تسجيل اسماء الطلبة الجدد'!$H254&amp;"يوم  ")</f>
        <v/>
      </c>
      <c r="L254" s="44" t="str">
        <f>IF('تسجيل اسماء الطلبة الجدد'!$J254="","",IF('تسجيل اسماء الطلبة الجدد'!$J254=4,"مقبول",IF('تسجيل اسماء الطلبة الجدد'!$I$8:$I$407&gt;=5,"مقبول",IF('تسجيل اسماء الطلبة الجدد'!$H$8:$H$407=9,"مقبول",IF('تسجيل اسماء الطلبة الجدد'!$J254=4,"مقبول",IF('تسجيل اسماء الطلبة الجدد'!$I$8:$I$407&gt;=0,"مقبول",IF('تسجيل اسماء الطلبة الجدد'!$H$8:$H$407=0,"مقبول","مرفوض")))))))</f>
        <v/>
      </c>
    </row>
    <row r="255" spans="1:12" ht="20.100000000000001" customHeight="1" x14ac:dyDescent="0.25">
      <c r="A255" s="25">
        <v>248</v>
      </c>
      <c r="B255" s="26"/>
      <c r="C255" s="31"/>
      <c r="D255" s="27" t="str">
        <f t="shared" si="8"/>
        <v/>
      </c>
      <c r="E255" s="28"/>
      <c r="F255" s="29" t="str">
        <f t="shared" si="9"/>
        <v/>
      </c>
      <c r="G255" s="30" t="str">
        <f>IFERROR(VLOOKUP(MID(C255,8,2)*1,Sheet2!$A$1:$B$28,2,FALSE),"")</f>
        <v/>
      </c>
      <c r="H255" s="41" t="str">
        <f>IFERROR(DATEDIF('تسجيل اسماء الطلبة الجدد'!$F255,$O$2,"MD"),"")</f>
        <v/>
      </c>
      <c r="I255" s="41" t="str">
        <f>IFERROR(DATEDIF('تسجيل اسماء الطلبة الجدد'!$F$8:$F$43,$O$2,"YM"),"")</f>
        <v/>
      </c>
      <c r="J255" s="41" t="str">
        <f>IFERROR(DATEDIF('تسجيل اسماء الطلبة الجدد'!$F$8:$F$43,$O$2,"Y"),"")</f>
        <v/>
      </c>
      <c r="K255" s="24" t="str">
        <f>IF('تسجيل اسماء الطلبة الجدد'!$C255="","",'تسجيل اسماء الطلبة الجدد'!$J255&amp;" "&amp;"سنوات و"&amp;""&amp;'تسجيل اسماء الطلبة الجدد'!$I255&amp;" "&amp;"شهور و"&amp;" "&amp;'تسجيل اسماء الطلبة الجدد'!$H255&amp;"يوم  ")</f>
        <v/>
      </c>
      <c r="L255" s="44" t="str">
        <f>IF('تسجيل اسماء الطلبة الجدد'!$J255="","",IF('تسجيل اسماء الطلبة الجدد'!$J255=4,"مقبول",IF('تسجيل اسماء الطلبة الجدد'!$I$8:$I$407&gt;=5,"مقبول",IF('تسجيل اسماء الطلبة الجدد'!$H$8:$H$407=9,"مقبول",IF('تسجيل اسماء الطلبة الجدد'!$J255=4,"مقبول",IF('تسجيل اسماء الطلبة الجدد'!$I$8:$I$407&gt;=0,"مقبول",IF('تسجيل اسماء الطلبة الجدد'!$H$8:$H$407=0,"مقبول","مرفوض")))))))</f>
        <v/>
      </c>
    </row>
    <row r="256" spans="1:12" ht="20.100000000000001" customHeight="1" x14ac:dyDescent="0.25">
      <c r="A256" s="25">
        <v>249</v>
      </c>
      <c r="B256" s="26"/>
      <c r="C256" s="31"/>
      <c r="D256" s="27" t="str">
        <f t="shared" si="8"/>
        <v/>
      </c>
      <c r="E256" s="28"/>
      <c r="F256" s="29" t="str">
        <f t="shared" si="9"/>
        <v/>
      </c>
      <c r="G256" s="30" t="str">
        <f>IFERROR(VLOOKUP(MID(C256,8,2)*1,Sheet2!$A$1:$B$28,2,FALSE),"")</f>
        <v/>
      </c>
      <c r="H256" s="41" t="str">
        <f>IFERROR(DATEDIF('تسجيل اسماء الطلبة الجدد'!$F256,$O$2,"MD"),"")</f>
        <v/>
      </c>
      <c r="I256" s="41" t="str">
        <f>IFERROR(DATEDIF('تسجيل اسماء الطلبة الجدد'!$F$8:$F$43,$O$2,"YM"),"")</f>
        <v/>
      </c>
      <c r="J256" s="41" t="str">
        <f>IFERROR(DATEDIF('تسجيل اسماء الطلبة الجدد'!$F$8:$F$43,$O$2,"Y"),"")</f>
        <v/>
      </c>
      <c r="K256" s="24" t="str">
        <f>IF('تسجيل اسماء الطلبة الجدد'!$C256="","",'تسجيل اسماء الطلبة الجدد'!$J256&amp;" "&amp;"سنوات و"&amp;""&amp;'تسجيل اسماء الطلبة الجدد'!$I256&amp;" "&amp;"شهور و"&amp;" "&amp;'تسجيل اسماء الطلبة الجدد'!$H256&amp;"يوم  ")</f>
        <v/>
      </c>
      <c r="L256" s="44" t="str">
        <f>IF('تسجيل اسماء الطلبة الجدد'!$J256="","",IF('تسجيل اسماء الطلبة الجدد'!$J256=4,"مقبول",IF('تسجيل اسماء الطلبة الجدد'!$I$8:$I$407&gt;=5,"مقبول",IF('تسجيل اسماء الطلبة الجدد'!$H$8:$H$407=9,"مقبول",IF('تسجيل اسماء الطلبة الجدد'!$J256=4,"مقبول",IF('تسجيل اسماء الطلبة الجدد'!$I$8:$I$407&gt;=0,"مقبول",IF('تسجيل اسماء الطلبة الجدد'!$H$8:$H$407=0,"مقبول","مرفوض")))))))</f>
        <v/>
      </c>
    </row>
    <row r="257" spans="1:12" ht="20.100000000000001" customHeight="1" x14ac:dyDescent="0.25">
      <c r="A257" s="25">
        <v>250</v>
      </c>
      <c r="B257" s="26"/>
      <c r="C257" s="31"/>
      <c r="D257" s="27" t="str">
        <f t="shared" si="8"/>
        <v/>
      </c>
      <c r="E257" s="28"/>
      <c r="F257" s="29" t="str">
        <f t="shared" si="9"/>
        <v/>
      </c>
      <c r="G257" s="30" t="str">
        <f>IFERROR(VLOOKUP(MID(C257,8,2)*1,Sheet2!$A$1:$B$28,2,FALSE),"")</f>
        <v/>
      </c>
      <c r="H257" s="41" t="str">
        <f>IFERROR(DATEDIF('تسجيل اسماء الطلبة الجدد'!$F257,$O$2,"MD"),"")</f>
        <v/>
      </c>
      <c r="I257" s="41" t="str">
        <f>IFERROR(DATEDIF('تسجيل اسماء الطلبة الجدد'!$F$8:$F$43,$O$2,"YM"),"")</f>
        <v/>
      </c>
      <c r="J257" s="41" t="str">
        <f>IFERROR(DATEDIF('تسجيل اسماء الطلبة الجدد'!$F$8:$F$43,$O$2,"Y"),"")</f>
        <v/>
      </c>
      <c r="K257" s="24" t="str">
        <f>IF('تسجيل اسماء الطلبة الجدد'!$C257="","",'تسجيل اسماء الطلبة الجدد'!$J257&amp;" "&amp;"سنوات و"&amp;""&amp;'تسجيل اسماء الطلبة الجدد'!$I257&amp;" "&amp;"شهور و"&amp;" "&amp;'تسجيل اسماء الطلبة الجدد'!$H257&amp;"يوم  ")</f>
        <v/>
      </c>
      <c r="L257" s="44" t="str">
        <f>IF('تسجيل اسماء الطلبة الجدد'!$J257="","",IF('تسجيل اسماء الطلبة الجدد'!$J257=4,"مقبول",IF('تسجيل اسماء الطلبة الجدد'!$I$8:$I$407&gt;=5,"مقبول",IF('تسجيل اسماء الطلبة الجدد'!$H$8:$H$407=9,"مقبول",IF('تسجيل اسماء الطلبة الجدد'!$J257=4,"مقبول",IF('تسجيل اسماء الطلبة الجدد'!$I$8:$I$407&gt;=0,"مقبول",IF('تسجيل اسماء الطلبة الجدد'!$H$8:$H$407=0,"مقبول","مرفوض")))))))</f>
        <v/>
      </c>
    </row>
    <row r="258" spans="1:12" ht="20.100000000000001" customHeight="1" x14ac:dyDescent="0.25">
      <c r="A258" s="25">
        <v>251</v>
      </c>
      <c r="B258" s="26"/>
      <c r="C258" s="31"/>
      <c r="D258" s="27" t="str">
        <f t="shared" si="8"/>
        <v/>
      </c>
      <c r="E258" s="28"/>
      <c r="F258" s="29" t="str">
        <f t="shared" si="9"/>
        <v/>
      </c>
      <c r="G258" s="30" t="str">
        <f>IFERROR(VLOOKUP(MID(C258,8,2)*1,Sheet2!$A$1:$B$28,2,FALSE),"")</f>
        <v/>
      </c>
      <c r="H258" s="41" t="str">
        <f>IFERROR(DATEDIF('تسجيل اسماء الطلبة الجدد'!$F258,$O$2,"MD"),"")</f>
        <v/>
      </c>
      <c r="I258" s="41" t="str">
        <f>IFERROR(DATEDIF('تسجيل اسماء الطلبة الجدد'!$F$8:$F$43,$O$2,"YM"),"")</f>
        <v/>
      </c>
      <c r="J258" s="41" t="str">
        <f>IFERROR(DATEDIF('تسجيل اسماء الطلبة الجدد'!$F$8:$F$43,$O$2,"Y"),"")</f>
        <v/>
      </c>
      <c r="K258" s="24" t="str">
        <f>IF('تسجيل اسماء الطلبة الجدد'!$C258="","",'تسجيل اسماء الطلبة الجدد'!$J258&amp;" "&amp;"سنوات و"&amp;""&amp;'تسجيل اسماء الطلبة الجدد'!$I258&amp;" "&amp;"شهور و"&amp;" "&amp;'تسجيل اسماء الطلبة الجدد'!$H258&amp;"يوم  ")</f>
        <v/>
      </c>
      <c r="L258" s="44" t="str">
        <f>IF('تسجيل اسماء الطلبة الجدد'!$J258="","",IF('تسجيل اسماء الطلبة الجدد'!$J258=4,"مقبول",IF('تسجيل اسماء الطلبة الجدد'!$I$8:$I$407&gt;=5,"مقبول",IF('تسجيل اسماء الطلبة الجدد'!$H$8:$H$407=9,"مقبول",IF('تسجيل اسماء الطلبة الجدد'!$J258=4,"مقبول",IF('تسجيل اسماء الطلبة الجدد'!$I$8:$I$407&gt;=0,"مقبول",IF('تسجيل اسماء الطلبة الجدد'!$H$8:$H$407=0,"مقبول","مرفوض")))))))</f>
        <v/>
      </c>
    </row>
    <row r="259" spans="1:12" ht="20.100000000000001" customHeight="1" x14ac:dyDescent="0.25">
      <c r="A259" s="25">
        <v>252</v>
      </c>
      <c r="B259" s="26"/>
      <c r="C259" s="31"/>
      <c r="D259" s="27" t="str">
        <f t="shared" si="8"/>
        <v/>
      </c>
      <c r="E259" s="28"/>
      <c r="F259" s="29" t="str">
        <f t="shared" si="9"/>
        <v/>
      </c>
      <c r="G259" s="30" t="str">
        <f>IFERROR(VLOOKUP(MID(C259,8,2)*1,Sheet2!$A$1:$B$28,2,FALSE),"")</f>
        <v/>
      </c>
      <c r="H259" s="41" t="str">
        <f>IFERROR(DATEDIF('تسجيل اسماء الطلبة الجدد'!$F259,$O$2,"MD"),"")</f>
        <v/>
      </c>
      <c r="I259" s="41" t="str">
        <f>IFERROR(DATEDIF('تسجيل اسماء الطلبة الجدد'!$F$8:$F$43,$O$2,"YM"),"")</f>
        <v/>
      </c>
      <c r="J259" s="41" t="str">
        <f>IFERROR(DATEDIF('تسجيل اسماء الطلبة الجدد'!$F$8:$F$43,$O$2,"Y"),"")</f>
        <v/>
      </c>
      <c r="K259" s="24" t="str">
        <f>IF('تسجيل اسماء الطلبة الجدد'!$C259="","",'تسجيل اسماء الطلبة الجدد'!$J259&amp;" "&amp;"سنوات و"&amp;""&amp;'تسجيل اسماء الطلبة الجدد'!$I259&amp;" "&amp;"شهور و"&amp;" "&amp;'تسجيل اسماء الطلبة الجدد'!$H259&amp;"يوم  ")</f>
        <v/>
      </c>
      <c r="L259" s="44" t="str">
        <f>IF('تسجيل اسماء الطلبة الجدد'!$J259="","",IF('تسجيل اسماء الطلبة الجدد'!$J259=4,"مقبول",IF('تسجيل اسماء الطلبة الجدد'!$I$8:$I$407&gt;=5,"مقبول",IF('تسجيل اسماء الطلبة الجدد'!$H$8:$H$407=9,"مقبول",IF('تسجيل اسماء الطلبة الجدد'!$J259=4,"مقبول",IF('تسجيل اسماء الطلبة الجدد'!$I$8:$I$407&gt;=0,"مقبول",IF('تسجيل اسماء الطلبة الجدد'!$H$8:$H$407=0,"مقبول","مرفوض")))))))</f>
        <v/>
      </c>
    </row>
    <row r="260" spans="1:12" ht="20.100000000000001" customHeight="1" x14ac:dyDescent="0.25">
      <c r="A260" s="25">
        <v>253</v>
      </c>
      <c r="B260" s="26"/>
      <c r="C260" s="31"/>
      <c r="D260" s="27" t="str">
        <f t="shared" si="8"/>
        <v/>
      </c>
      <c r="E260" s="28"/>
      <c r="F260" s="29" t="str">
        <f t="shared" si="9"/>
        <v/>
      </c>
      <c r="G260" s="30" t="str">
        <f>IFERROR(VLOOKUP(MID(C260,8,2)*1,Sheet2!$A$1:$B$28,2,FALSE),"")</f>
        <v/>
      </c>
      <c r="H260" s="41" t="str">
        <f>IFERROR(DATEDIF('تسجيل اسماء الطلبة الجدد'!$F260,$O$2,"MD"),"")</f>
        <v/>
      </c>
      <c r="I260" s="41" t="str">
        <f>IFERROR(DATEDIF('تسجيل اسماء الطلبة الجدد'!$F$8:$F$43,$O$2,"YM"),"")</f>
        <v/>
      </c>
      <c r="J260" s="41" t="str">
        <f>IFERROR(DATEDIF('تسجيل اسماء الطلبة الجدد'!$F$8:$F$43,$O$2,"Y"),"")</f>
        <v/>
      </c>
      <c r="K260" s="24" t="str">
        <f>IF('تسجيل اسماء الطلبة الجدد'!$C260="","",'تسجيل اسماء الطلبة الجدد'!$J260&amp;" "&amp;"سنوات و"&amp;""&amp;'تسجيل اسماء الطلبة الجدد'!$I260&amp;" "&amp;"شهور و"&amp;" "&amp;'تسجيل اسماء الطلبة الجدد'!$H260&amp;"يوم  ")</f>
        <v/>
      </c>
      <c r="L260" s="44" t="str">
        <f>IF('تسجيل اسماء الطلبة الجدد'!$J260="","",IF('تسجيل اسماء الطلبة الجدد'!$J260=4,"مقبول",IF('تسجيل اسماء الطلبة الجدد'!$I$8:$I$407&gt;=5,"مقبول",IF('تسجيل اسماء الطلبة الجدد'!$H$8:$H$407=9,"مقبول",IF('تسجيل اسماء الطلبة الجدد'!$J260=4,"مقبول",IF('تسجيل اسماء الطلبة الجدد'!$I$8:$I$407&gt;=0,"مقبول",IF('تسجيل اسماء الطلبة الجدد'!$H$8:$H$407=0,"مقبول","مرفوض")))))))</f>
        <v/>
      </c>
    </row>
    <row r="261" spans="1:12" ht="20.100000000000001" customHeight="1" x14ac:dyDescent="0.25">
      <c r="A261" s="25">
        <v>254</v>
      </c>
      <c r="B261" s="26"/>
      <c r="C261" s="31"/>
      <c r="D261" s="27" t="str">
        <f t="shared" si="8"/>
        <v/>
      </c>
      <c r="E261" s="28"/>
      <c r="F261" s="29" t="str">
        <f t="shared" si="9"/>
        <v/>
      </c>
      <c r="G261" s="30" t="str">
        <f>IFERROR(VLOOKUP(MID(C261,8,2)*1,Sheet2!$A$1:$B$28,2,FALSE),"")</f>
        <v/>
      </c>
      <c r="H261" s="41" t="str">
        <f>IFERROR(DATEDIF('تسجيل اسماء الطلبة الجدد'!$F261,$O$2,"MD"),"")</f>
        <v/>
      </c>
      <c r="I261" s="41" t="str">
        <f>IFERROR(DATEDIF('تسجيل اسماء الطلبة الجدد'!$F$8:$F$43,$O$2,"YM"),"")</f>
        <v/>
      </c>
      <c r="J261" s="41" t="str">
        <f>IFERROR(DATEDIF('تسجيل اسماء الطلبة الجدد'!$F$8:$F$43,$O$2,"Y"),"")</f>
        <v/>
      </c>
      <c r="K261" s="24" t="str">
        <f>IF('تسجيل اسماء الطلبة الجدد'!$C261="","",'تسجيل اسماء الطلبة الجدد'!$J261&amp;" "&amp;"سنوات و"&amp;""&amp;'تسجيل اسماء الطلبة الجدد'!$I261&amp;" "&amp;"شهور و"&amp;" "&amp;'تسجيل اسماء الطلبة الجدد'!$H261&amp;"يوم  ")</f>
        <v/>
      </c>
      <c r="L261" s="44" t="str">
        <f>IF('تسجيل اسماء الطلبة الجدد'!$J261="","",IF('تسجيل اسماء الطلبة الجدد'!$J261=4,"مقبول",IF('تسجيل اسماء الطلبة الجدد'!$I$8:$I$407&gt;=5,"مقبول",IF('تسجيل اسماء الطلبة الجدد'!$H$8:$H$407=9,"مقبول",IF('تسجيل اسماء الطلبة الجدد'!$J261=4,"مقبول",IF('تسجيل اسماء الطلبة الجدد'!$I$8:$I$407&gt;=0,"مقبول",IF('تسجيل اسماء الطلبة الجدد'!$H$8:$H$407=0,"مقبول","مرفوض")))))))</f>
        <v/>
      </c>
    </row>
    <row r="262" spans="1:12" ht="20.100000000000001" customHeight="1" x14ac:dyDescent="0.25">
      <c r="A262" s="25">
        <v>255</v>
      </c>
      <c r="B262" s="26"/>
      <c r="C262" s="31"/>
      <c r="D262" s="27" t="str">
        <f t="shared" si="8"/>
        <v/>
      </c>
      <c r="E262" s="28"/>
      <c r="F262" s="29" t="str">
        <f t="shared" si="9"/>
        <v/>
      </c>
      <c r="G262" s="30" t="str">
        <f>IFERROR(VLOOKUP(MID(C262,8,2)*1,Sheet2!$A$1:$B$28,2,FALSE),"")</f>
        <v/>
      </c>
      <c r="H262" s="41" t="str">
        <f>IFERROR(DATEDIF('تسجيل اسماء الطلبة الجدد'!$F262,$O$2,"MD"),"")</f>
        <v/>
      </c>
      <c r="I262" s="41" t="str">
        <f>IFERROR(DATEDIF('تسجيل اسماء الطلبة الجدد'!$F$8:$F$43,$O$2,"YM"),"")</f>
        <v/>
      </c>
      <c r="J262" s="41" t="str">
        <f>IFERROR(DATEDIF('تسجيل اسماء الطلبة الجدد'!$F$8:$F$43,$O$2,"Y"),"")</f>
        <v/>
      </c>
      <c r="K262" s="24" t="str">
        <f>IF('تسجيل اسماء الطلبة الجدد'!$C262="","",'تسجيل اسماء الطلبة الجدد'!$J262&amp;" "&amp;"سنوات و"&amp;""&amp;'تسجيل اسماء الطلبة الجدد'!$I262&amp;" "&amp;"شهور و"&amp;" "&amp;'تسجيل اسماء الطلبة الجدد'!$H262&amp;"يوم  ")</f>
        <v/>
      </c>
      <c r="L262" s="44" t="str">
        <f>IF('تسجيل اسماء الطلبة الجدد'!$J262="","",IF('تسجيل اسماء الطلبة الجدد'!$J262=4,"مقبول",IF('تسجيل اسماء الطلبة الجدد'!$I$8:$I$407&gt;=5,"مقبول",IF('تسجيل اسماء الطلبة الجدد'!$H$8:$H$407=9,"مقبول",IF('تسجيل اسماء الطلبة الجدد'!$J262=4,"مقبول",IF('تسجيل اسماء الطلبة الجدد'!$I$8:$I$407&gt;=0,"مقبول",IF('تسجيل اسماء الطلبة الجدد'!$H$8:$H$407=0,"مقبول","مرفوض")))))))</f>
        <v/>
      </c>
    </row>
    <row r="263" spans="1:12" ht="20.100000000000001" customHeight="1" x14ac:dyDescent="0.25">
      <c r="A263" s="25">
        <v>256</v>
      </c>
      <c r="B263" s="26"/>
      <c r="C263" s="31"/>
      <c r="D263" s="27" t="str">
        <f t="shared" si="8"/>
        <v/>
      </c>
      <c r="E263" s="28"/>
      <c r="F263" s="29" t="str">
        <f t="shared" si="9"/>
        <v/>
      </c>
      <c r="G263" s="30" t="str">
        <f>IFERROR(VLOOKUP(MID(C263,8,2)*1,Sheet2!$A$1:$B$28,2,FALSE),"")</f>
        <v/>
      </c>
      <c r="H263" s="41" t="str">
        <f>IFERROR(DATEDIF('تسجيل اسماء الطلبة الجدد'!$F263,$O$2,"MD"),"")</f>
        <v/>
      </c>
      <c r="I263" s="41" t="str">
        <f>IFERROR(DATEDIF('تسجيل اسماء الطلبة الجدد'!$F$8:$F$43,$O$2,"YM"),"")</f>
        <v/>
      </c>
      <c r="J263" s="41" t="str">
        <f>IFERROR(DATEDIF('تسجيل اسماء الطلبة الجدد'!$F$8:$F$43,$O$2,"Y"),"")</f>
        <v/>
      </c>
      <c r="K263" s="24" t="str">
        <f>IF('تسجيل اسماء الطلبة الجدد'!$C263="","",'تسجيل اسماء الطلبة الجدد'!$J263&amp;" "&amp;"سنوات و"&amp;""&amp;'تسجيل اسماء الطلبة الجدد'!$I263&amp;" "&amp;"شهور و"&amp;" "&amp;'تسجيل اسماء الطلبة الجدد'!$H263&amp;"يوم  ")</f>
        <v/>
      </c>
      <c r="L263" s="44" t="str">
        <f>IF('تسجيل اسماء الطلبة الجدد'!$J263="","",IF('تسجيل اسماء الطلبة الجدد'!$J263=4,"مقبول",IF('تسجيل اسماء الطلبة الجدد'!$I$8:$I$407&gt;=5,"مقبول",IF('تسجيل اسماء الطلبة الجدد'!$H$8:$H$407=9,"مقبول",IF('تسجيل اسماء الطلبة الجدد'!$J263=4,"مقبول",IF('تسجيل اسماء الطلبة الجدد'!$I$8:$I$407&gt;=0,"مقبول",IF('تسجيل اسماء الطلبة الجدد'!$H$8:$H$407=0,"مقبول","مرفوض")))))))</f>
        <v/>
      </c>
    </row>
    <row r="264" spans="1:12" ht="20.100000000000001" customHeight="1" x14ac:dyDescent="0.25">
      <c r="A264" s="25">
        <v>257</v>
      </c>
      <c r="B264" s="26"/>
      <c r="C264" s="31"/>
      <c r="D264" s="27" t="str">
        <f t="shared" si="8"/>
        <v/>
      </c>
      <c r="E264" s="28"/>
      <c r="F264" s="29" t="str">
        <f t="shared" si="9"/>
        <v/>
      </c>
      <c r="G264" s="30" t="str">
        <f>IFERROR(VLOOKUP(MID(C264,8,2)*1,Sheet2!$A$1:$B$28,2,FALSE),"")</f>
        <v/>
      </c>
      <c r="H264" s="41" t="str">
        <f>IFERROR(DATEDIF('تسجيل اسماء الطلبة الجدد'!$F264,$O$2,"MD"),"")</f>
        <v/>
      </c>
      <c r="I264" s="41" t="str">
        <f>IFERROR(DATEDIF('تسجيل اسماء الطلبة الجدد'!$F$8:$F$43,$O$2,"YM"),"")</f>
        <v/>
      </c>
      <c r="J264" s="41" t="str">
        <f>IFERROR(DATEDIF('تسجيل اسماء الطلبة الجدد'!$F$8:$F$43,$O$2,"Y"),"")</f>
        <v/>
      </c>
      <c r="K264" s="24" t="str">
        <f>IF('تسجيل اسماء الطلبة الجدد'!$C264="","",'تسجيل اسماء الطلبة الجدد'!$J264&amp;" "&amp;"سنوات و"&amp;""&amp;'تسجيل اسماء الطلبة الجدد'!$I264&amp;" "&amp;"شهور و"&amp;" "&amp;'تسجيل اسماء الطلبة الجدد'!$H264&amp;"يوم  ")</f>
        <v/>
      </c>
      <c r="L264" s="44" t="str">
        <f>IF('تسجيل اسماء الطلبة الجدد'!$J264="","",IF('تسجيل اسماء الطلبة الجدد'!$J264=4,"مقبول",IF('تسجيل اسماء الطلبة الجدد'!$I$8:$I$407&gt;=5,"مقبول",IF('تسجيل اسماء الطلبة الجدد'!$H$8:$H$407=9,"مقبول",IF('تسجيل اسماء الطلبة الجدد'!$J264=4,"مقبول",IF('تسجيل اسماء الطلبة الجدد'!$I$8:$I$407&gt;=0,"مقبول",IF('تسجيل اسماء الطلبة الجدد'!$H$8:$H$407=0,"مقبول","مرفوض")))))))</f>
        <v/>
      </c>
    </row>
    <row r="265" spans="1:12" ht="20.100000000000001" customHeight="1" x14ac:dyDescent="0.25">
      <c r="A265" s="25">
        <v>258</v>
      </c>
      <c r="B265" s="26"/>
      <c r="C265" s="31"/>
      <c r="D265" s="27" t="str">
        <f t="shared" ref="D265:D328" si="10">IFERROR(IF(ISODD(MID(C265,13,1)),"بنين","فتيات"),"")</f>
        <v/>
      </c>
      <c r="E265" s="28"/>
      <c r="F265" s="29" t="str">
        <f t="shared" si="9"/>
        <v/>
      </c>
      <c r="G265" s="30" t="str">
        <f>IFERROR(VLOOKUP(MID(C265,8,2)*1,Sheet2!$A$1:$B$28,2,FALSE),"")</f>
        <v/>
      </c>
      <c r="H265" s="41" t="str">
        <f>IFERROR(DATEDIF('تسجيل اسماء الطلبة الجدد'!$F265,$O$2,"MD"),"")</f>
        <v/>
      </c>
      <c r="I265" s="41" t="str">
        <f>IFERROR(DATEDIF('تسجيل اسماء الطلبة الجدد'!$F$8:$F$43,$O$2,"YM"),"")</f>
        <v/>
      </c>
      <c r="J265" s="41" t="str">
        <f>IFERROR(DATEDIF('تسجيل اسماء الطلبة الجدد'!$F$8:$F$43,$O$2,"Y"),"")</f>
        <v/>
      </c>
      <c r="K265" s="24" t="str">
        <f>IF('تسجيل اسماء الطلبة الجدد'!$C265="","",'تسجيل اسماء الطلبة الجدد'!$J265&amp;" "&amp;"سنوات و"&amp;""&amp;'تسجيل اسماء الطلبة الجدد'!$I265&amp;" "&amp;"شهور و"&amp;" "&amp;'تسجيل اسماء الطلبة الجدد'!$H265&amp;"يوم  ")</f>
        <v/>
      </c>
      <c r="L265" s="44" t="str">
        <f>IF('تسجيل اسماء الطلبة الجدد'!$J265="","",IF('تسجيل اسماء الطلبة الجدد'!$J265=4,"مقبول",IF('تسجيل اسماء الطلبة الجدد'!$I$8:$I$407&gt;=5,"مقبول",IF('تسجيل اسماء الطلبة الجدد'!$H$8:$H$407=9,"مقبول",IF('تسجيل اسماء الطلبة الجدد'!$J265=4,"مقبول",IF('تسجيل اسماء الطلبة الجدد'!$I$8:$I$407&gt;=0,"مقبول",IF('تسجيل اسماء الطلبة الجدد'!$H$8:$H$407=0,"مقبول","مرفوض")))))))</f>
        <v/>
      </c>
    </row>
    <row r="266" spans="1:12" ht="20.100000000000001" customHeight="1" x14ac:dyDescent="0.25">
      <c r="A266" s="25">
        <v>259</v>
      </c>
      <c r="B266" s="26"/>
      <c r="C266" s="31"/>
      <c r="D266" s="27" t="str">
        <f t="shared" si="10"/>
        <v/>
      </c>
      <c r="E266" s="28"/>
      <c r="F266" s="29" t="str">
        <f t="shared" si="9"/>
        <v/>
      </c>
      <c r="G266" s="30" t="str">
        <f>IFERROR(VLOOKUP(MID(C266,8,2)*1,Sheet2!$A$1:$B$28,2,FALSE),"")</f>
        <v/>
      </c>
      <c r="H266" s="41" t="str">
        <f>IFERROR(DATEDIF('تسجيل اسماء الطلبة الجدد'!$F266,$O$2,"MD"),"")</f>
        <v/>
      </c>
      <c r="I266" s="41" t="str">
        <f>IFERROR(DATEDIF('تسجيل اسماء الطلبة الجدد'!$F$8:$F$43,$O$2,"YM"),"")</f>
        <v/>
      </c>
      <c r="J266" s="41" t="str">
        <f>IFERROR(DATEDIF('تسجيل اسماء الطلبة الجدد'!$F$8:$F$43,$O$2,"Y"),"")</f>
        <v/>
      </c>
      <c r="K266" s="24" t="str">
        <f>IF('تسجيل اسماء الطلبة الجدد'!$C266="","",'تسجيل اسماء الطلبة الجدد'!$J266&amp;" "&amp;"سنوات و"&amp;""&amp;'تسجيل اسماء الطلبة الجدد'!$I266&amp;" "&amp;"شهور و"&amp;" "&amp;'تسجيل اسماء الطلبة الجدد'!$H266&amp;"يوم  ")</f>
        <v/>
      </c>
      <c r="L266" s="44" t="str">
        <f>IF('تسجيل اسماء الطلبة الجدد'!$J266="","",IF('تسجيل اسماء الطلبة الجدد'!$J266=4,"مقبول",IF('تسجيل اسماء الطلبة الجدد'!$I$8:$I$407&gt;=5,"مقبول",IF('تسجيل اسماء الطلبة الجدد'!$H$8:$H$407=9,"مقبول",IF('تسجيل اسماء الطلبة الجدد'!$J266=4,"مقبول",IF('تسجيل اسماء الطلبة الجدد'!$I$8:$I$407&gt;=0,"مقبول",IF('تسجيل اسماء الطلبة الجدد'!$H$8:$H$407=0,"مقبول","مرفوض")))))))</f>
        <v/>
      </c>
    </row>
    <row r="267" spans="1:12" ht="20.100000000000001" customHeight="1" x14ac:dyDescent="0.25">
      <c r="A267" s="25">
        <v>260</v>
      </c>
      <c r="B267" s="26"/>
      <c r="C267" s="31"/>
      <c r="D267" s="27" t="str">
        <f t="shared" si="10"/>
        <v/>
      </c>
      <c r="E267" s="28"/>
      <c r="F267" s="29" t="str">
        <f t="shared" si="9"/>
        <v/>
      </c>
      <c r="G267" s="30" t="str">
        <f>IFERROR(VLOOKUP(MID(C267,8,2)*1,Sheet2!$A$1:$B$28,2,FALSE),"")</f>
        <v/>
      </c>
      <c r="H267" s="41" t="str">
        <f>IFERROR(DATEDIF('تسجيل اسماء الطلبة الجدد'!$F267,$O$2,"MD"),"")</f>
        <v/>
      </c>
      <c r="I267" s="41" t="str">
        <f>IFERROR(DATEDIF('تسجيل اسماء الطلبة الجدد'!$F$8:$F$43,$O$2,"YM"),"")</f>
        <v/>
      </c>
      <c r="J267" s="41" t="str">
        <f>IFERROR(DATEDIF('تسجيل اسماء الطلبة الجدد'!$F$8:$F$43,$O$2,"Y"),"")</f>
        <v/>
      </c>
      <c r="K267" s="24" t="str">
        <f>IF('تسجيل اسماء الطلبة الجدد'!$C267="","",'تسجيل اسماء الطلبة الجدد'!$J267&amp;" "&amp;"سنوات و"&amp;""&amp;'تسجيل اسماء الطلبة الجدد'!$I267&amp;" "&amp;"شهور و"&amp;" "&amp;'تسجيل اسماء الطلبة الجدد'!$H267&amp;"يوم  ")</f>
        <v/>
      </c>
      <c r="L267" s="44" t="str">
        <f>IF('تسجيل اسماء الطلبة الجدد'!$J267="","",IF('تسجيل اسماء الطلبة الجدد'!$J267=4,"مقبول",IF('تسجيل اسماء الطلبة الجدد'!$I$8:$I$407&gt;=5,"مقبول",IF('تسجيل اسماء الطلبة الجدد'!$H$8:$H$407=9,"مقبول",IF('تسجيل اسماء الطلبة الجدد'!$J267=4,"مقبول",IF('تسجيل اسماء الطلبة الجدد'!$I$8:$I$407&gt;=0,"مقبول",IF('تسجيل اسماء الطلبة الجدد'!$H$8:$H$407=0,"مقبول","مرفوض")))))))</f>
        <v/>
      </c>
    </row>
    <row r="268" spans="1:12" ht="20.100000000000001" customHeight="1" x14ac:dyDescent="0.25">
      <c r="A268" s="25">
        <v>261</v>
      </c>
      <c r="B268" s="26"/>
      <c r="C268" s="31"/>
      <c r="D268" s="27" t="str">
        <f t="shared" si="10"/>
        <v/>
      </c>
      <c r="E268" s="28"/>
      <c r="F268" s="29" t="str">
        <f t="shared" si="9"/>
        <v/>
      </c>
      <c r="G268" s="30" t="str">
        <f>IFERROR(VLOOKUP(MID(C268,8,2)*1,Sheet2!$A$1:$B$28,2,FALSE),"")</f>
        <v/>
      </c>
      <c r="H268" s="41" t="str">
        <f>IFERROR(DATEDIF('تسجيل اسماء الطلبة الجدد'!$F268,$O$2,"MD"),"")</f>
        <v/>
      </c>
      <c r="I268" s="41" t="str">
        <f>IFERROR(DATEDIF('تسجيل اسماء الطلبة الجدد'!$F$8:$F$43,$O$2,"YM"),"")</f>
        <v/>
      </c>
      <c r="J268" s="41" t="str">
        <f>IFERROR(DATEDIF('تسجيل اسماء الطلبة الجدد'!$F$8:$F$43,$O$2,"Y"),"")</f>
        <v/>
      </c>
      <c r="K268" s="24" t="str">
        <f>IF('تسجيل اسماء الطلبة الجدد'!$C268="","",'تسجيل اسماء الطلبة الجدد'!$J268&amp;" "&amp;"سنوات و"&amp;""&amp;'تسجيل اسماء الطلبة الجدد'!$I268&amp;" "&amp;"شهور و"&amp;" "&amp;'تسجيل اسماء الطلبة الجدد'!$H268&amp;"يوم  ")</f>
        <v/>
      </c>
      <c r="L268" s="44" t="str">
        <f>IF('تسجيل اسماء الطلبة الجدد'!$J268="","",IF('تسجيل اسماء الطلبة الجدد'!$J268=4,"مقبول",IF('تسجيل اسماء الطلبة الجدد'!$I$8:$I$407&gt;=5,"مقبول",IF('تسجيل اسماء الطلبة الجدد'!$H$8:$H$407=9,"مقبول",IF('تسجيل اسماء الطلبة الجدد'!$J268=4,"مقبول",IF('تسجيل اسماء الطلبة الجدد'!$I$8:$I$407&gt;=0,"مقبول",IF('تسجيل اسماء الطلبة الجدد'!$H$8:$H$407=0,"مقبول","مرفوض")))))))</f>
        <v/>
      </c>
    </row>
    <row r="269" spans="1:12" ht="20.100000000000001" customHeight="1" x14ac:dyDescent="0.25">
      <c r="A269" s="25">
        <v>262</v>
      </c>
      <c r="B269" s="26"/>
      <c r="C269" s="31"/>
      <c r="D269" s="27" t="str">
        <f t="shared" si="10"/>
        <v/>
      </c>
      <c r="E269" s="28"/>
      <c r="F269" s="29" t="str">
        <f t="shared" si="9"/>
        <v/>
      </c>
      <c r="G269" s="30" t="str">
        <f>IFERROR(VLOOKUP(MID(C269,8,2)*1,Sheet2!$A$1:$B$28,2,FALSE),"")</f>
        <v/>
      </c>
      <c r="H269" s="41" t="str">
        <f>IFERROR(DATEDIF('تسجيل اسماء الطلبة الجدد'!$F269,$O$2,"MD"),"")</f>
        <v/>
      </c>
      <c r="I269" s="41" t="str">
        <f>IFERROR(DATEDIF('تسجيل اسماء الطلبة الجدد'!$F$8:$F$43,$O$2,"YM"),"")</f>
        <v/>
      </c>
      <c r="J269" s="41" t="str">
        <f>IFERROR(DATEDIF('تسجيل اسماء الطلبة الجدد'!$F$8:$F$43,$O$2,"Y"),"")</f>
        <v/>
      </c>
      <c r="K269" s="24" t="str">
        <f>IF('تسجيل اسماء الطلبة الجدد'!$C269="","",'تسجيل اسماء الطلبة الجدد'!$J269&amp;" "&amp;"سنوات و"&amp;""&amp;'تسجيل اسماء الطلبة الجدد'!$I269&amp;" "&amp;"شهور و"&amp;" "&amp;'تسجيل اسماء الطلبة الجدد'!$H269&amp;"يوم  ")</f>
        <v/>
      </c>
      <c r="L269" s="44" t="str">
        <f>IF('تسجيل اسماء الطلبة الجدد'!$J269="","",IF('تسجيل اسماء الطلبة الجدد'!$J269=4,"مقبول",IF('تسجيل اسماء الطلبة الجدد'!$I$8:$I$407&gt;=5,"مقبول",IF('تسجيل اسماء الطلبة الجدد'!$H$8:$H$407=9,"مقبول",IF('تسجيل اسماء الطلبة الجدد'!$J269=4,"مقبول",IF('تسجيل اسماء الطلبة الجدد'!$I$8:$I$407&gt;=0,"مقبول",IF('تسجيل اسماء الطلبة الجدد'!$H$8:$H$407=0,"مقبول","مرفوض")))))))</f>
        <v/>
      </c>
    </row>
    <row r="270" spans="1:12" ht="20.100000000000001" customHeight="1" x14ac:dyDescent="0.25">
      <c r="A270" s="25">
        <v>263</v>
      </c>
      <c r="B270" s="26"/>
      <c r="C270" s="31"/>
      <c r="D270" s="27" t="str">
        <f t="shared" si="10"/>
        <v/>
      </c>
      <c r="E270" s="28"/>
      <c r="F270" s="29" t="str">
        <f t="shared" si="9"/>
        <v/>
      </c>
      <c r="G270" s="30" t="str">
        <f>IFERROR(VLOOKUP(MID(C270,8,2)*1,Sheet2!$A$1:$B$28,2,FALSE),"")</f>
        <v/>
      </c>
      <c r="H270" s="41" t="str">
        <f>IFERROR(DATEDIF('تسجيل اسماء الطلبة الجدد'!$F270,$O$2,"MD"),"")</f>
        <v/>
      </c>
      <c r="I270" s="41" t="str">
        <f>IFERROR(DATEDIF('تسجيل اسماء الطلبة الجدد'!$F$8:$F$43,$O$2,"YM"),"")</f>
        <v/>
      </c>
      <c r="J270" s="41" t="str">
        <f>IFERROR(DATEDIF('تسجيل اسماء الطلبة الجدد'!$F$8:$F$43,$O$2,"Y"),"")</f>
        <v/>
      </c>
      <c r="K270" s="24" t="str">
        <f>IF('تسجيل اسماء الطلبة الجدد'!$C270="","",'تسجيل اسماء الطلبة الجدد'!$J270&amp;" "&amp;"سنوات و"&amp;""&amp;'تسجيل اسماء الطلبة الجدد'!$I270&amp;" "&amp;"شهور و"&amp;" "&amp;'تسجيل اسماء الطلبة الجدد'!$H270&amp;"يوم  ")</f>
        <v/>
      </c>
      <c r="L270" s="44" t="str">
        <f>IF('تسجيل اسماء الطلبة الجدد'!$J270="","",IF('تسجيل اسماء الطلبة الجدد'!$J270=4,"مقبول",IF('تسجيل اسماء الطلبة الجدد'!$I$8:$I$407&gt;=5,"مقبول",IF('تسجيل اسماء الطلبة الجدد'!$H$8:$H$407=9,"مقبول",IF('تسجيل اسماء الطلبة الجدد'!$J270=4,"مقبول",IF('تسجيل اسماء الطلبة الجدد'!$I$8:$I$407&gt;=0,"مقبول",IF('تسجيل اسماء الطلبة الجدد'!$H$8:$H$407=0,"مقبول","مرفوض")))))))</f>
        <v/>
      </c>
    </row>
    <row r="271" spans="1:12" ht="20.100000000000001" customHeight="1" x14ac:dyDescent="0.25">
      <c r="A271" s="25">
        <v>264</v>
      </c>
      <c r="B271" s="26"/>
      <c r="C271" s="31"/>
      <c r="D271" s="27" t="str">
        <f t="shared" si="10"/>
        <v/>
      </c>
      <c r="E271" s="28"/>
      <c r="F271" s="29" t="str">
        <f t="shared" si="9"/>
        <v/>
      </c>
      <c r="G271" s="30" t="str">
        <f>IFERROR(VLOOKUP(MID(C271,8,2)*1,Sheet2!$A$1:$B$28,2,FALSE),"")</f>
        <v/>
      </c>
      <c r="H271" s="41" t="str">
        <f>IFERROR(DATEDIF('تسجيل اسماء الطلبة الجدد'!$F271,$O$2,"MD"),"")</f>
        <v/>
      </c>
      <c r="I271" s="41" t="str">
        <f>IFERROR(DATEDIF('تسجيل اسماء الطلبة الجدد'!$F$8:$F$43,$O$2,"YM"),"")</f>
        <v/>
      </c>
      <c r="J271" s="41" t="str">
        <f>IFERROR(DATEDIF('تسجيل اسماء الطلبة الجدد'!$F$8:$F$43,$O$2,"Y"),"")</f>
        <v/>
      </c>
      <c r="K271" s="24" t="str">
        <f>IF('تسجيل اسماء الطلبة الجدد'!$C271="","",'تسجيل اسماء الطلبة الجدد'!$J271&amp;" "&amp;"سنوات و"&amp;""&amp;'تسجيل اسماء الطلبة الجدد'!$I271&amp;" "&amp;"شهور و"&amp;" "&amp;'تسجيل اسماء الطلبة الجدد'!$H271&amp;"يوم  ")</f>
        <v/>
      </c>
      <c r="L271" s="44" t="str">
        <f>IF('تسجيل اسماء الطلبة الجدد'!$J271="","",IF('تسجيل اسماء الطلبة الجدد'!$J271=4,"مقبول",IF('تسجيل اسماء الطلبة الجدد'!$I$8:$I$407&gt;=5,"مقبول",IF('تسجيل اسماء الطلبة الجدد'!$H$8:$H$407=9,"مقبول",IF('تسجيل اسماء الطلبة الجدد'!$J271=4,"مقبول",IF('تسجيل اسماء الطلبة الجدد'!$I$8:$I$407&gt;=0,"مقبول",IF('تسجيل اسماء الطلبة الجدد'!$H$8:$H$407=0,"مقبول","مرفوض")))))))</f>
        <v/>
      </c>
    </row>
    <row r="272" spans="1:12" ht="20.100000000000001" customHeight="1" x14ac:dyDescent="0.25">
      <c r="A272" s="25">
        <v>265</v>
      </c>
      <c r="B272" s="26"/>
      <c r="C272" s="31"/>
      <c r="D272" s="27" t="str">
        <f t="shared" si="10"/>
        <v/>
      </c>
      <c r="E272" s="28"/>
      <c r="F272" s="29" t="str">
        <f t="shared" si="9"/>
        <v/>
      </c>
      <c r="G272" s="30" t="str">
        <f>IFERROR(VLOOKUP(MID(C272,8,2)*1,Sheet2!$A$1:$B$28,2,FALSE),"")</f>
        <v/>
      </c>
      <c r="H272" s="41" t="str">
        <f>IFERROR(DATEDIF('تسجيل اسماء الطلبة الجدد'!$F272,$O$2,"MD"),"")</f>
        <v/>
      </c>
      <c r="I272" s="41" t="str">
        <f>IFERROR(DATEDIF('تسجيل اسماء الطلبة الجدد'!$F$8:$F$43,$O$2,"YM"),"")</f>
        <v/>
      </c>
      <c r="J272" s="41" t="str">
        <f>IFERROR(DATEDIF('تسجيل اسماء الطلبة الجدد'!$F$8:$F$43,$O$2,"Y"),"")</f>
        <v/>
      </c>
      <c r="K272" s="24" t="str">
        <f>IF('تسجيل اسماء الطلبة الجدد'!$C272="","",'تسجيل اسماء الطلبة الجدد'!$J272&amp;" "&amp;"سنوات و"&amp;""&amp;'تسجيل اسماء الطلبة الجدد'!$I272&amp;" "&amp;"شهور و"&amp;" "&amp;'تسجيل اسماء الطلبة الجدد'!$H272&amp;"يوم  ")</f>
        <v/>
      </c>
      <c r="L272" s="44" t="str">
        <f>IF('تسجيل اسماء الطلبة الجدد'!$J272="","",IF('تسجيل اسماء الطلبة الجدد'!$J272=4,"مقبول",IF('تسجيل اسماء الطلبة الجدد'!$I$8:$I$407&gt;=5,"مقبول",IF('تسجيل اسماء الطلبة الجدد'!$H$8:$H$407=9,"مقبول",IF('تسجيل اسماء الطلبة الجدد'!$J272=4,"مقبول",IF('تسجيل اسماء الطلبة الجدد'!$I$8:$I$407&gt;=0,"مقبول",IF('تسجيل اسماء الطلبة الجدد'!$H$8:$H$407=0,"مقبول","مرفوض")))))))</f>
        <v/>
      </c>
    </row>
    <row r="273" spans="1:12" ht="20.100000000000001" customHeight="1" x14ac:dyDescent="0.25">
      <c r="A273" s="25">
        <v>266</v>
      </c>
      <c r="B273" s="26"/>
      <c r="C273" s="31"/>
      <c r="D273" s="27" t="str">
        <f t="shared" si="10"/>
        <v/>
      </c>
      <c r="E273" s="28"/>
      <c r="F273" s="29" t="str">
        <f t="shared" si="9"/>
        <v/>
      </c>
      <c r="G273" s="30" t="str">
        <f>IFERROR(VLOOKUP(MID(C273,8,2)*1,Sheet2!$A$1:$B$28,2,FALSE),"")</f>
        <v/>
      </c>
      <c r="H273" s="41" t="str">
        <f>IFERROR(DATEDIF('تسجيل اسماء الطلبة الجدد'!$F273,$O$2,"MD"),"")</f>
        <v/>
      </c>
      <c r="I273" s="41" t="str">
        <f>IFERROR(DATEDIF('تسجيل اسماء الطلبة الجدد'!$F$8:$F$43,$O$2,"YM"),"")</f>
        <v/>
      </c>
      <c r="J273" s="41" t="str">
        <f>IFERROR(DATEDIF('تسجيل اسماء الطلبة الجدد'!$F$8:$F$43,$O$2,"Y"),"")</f>
        <v/>
      </c>
      <c r="K273" s="24" t="str">
        <f>IF('تسجيل اسماء الطلبة الجدد'!$C273="","",'تسجيل اسماء الطلبة الجدد'!$J273&amp;" "&amp;"سنوات و"&amp;""&amp;'تسجيل اسماء الطلبة الجدد'!$I273&amp;" "&amp;"شهور و"&amp;" "&amp;'تسجيل اسماء الطلبة الجدد'!$H273&amp;"يوم  ")</f>
        <v/>
      </c>
      <c r="L273" s="44" t="str">
        <f>IF('تسجيل اسماء الطلبة الجدد'!$J273="","",IF('تسجيل اسماء الطلبة الجدد'!$J273=4,"مقبول",IF('تسجيل اسماء الطلبة الجدد'!$I$8:$I$407&gt;=5,"مقبول",IF('تسجيل اسماء الطلبة الجدد'!$H$8:$H$407=9,"مقبول",IF('تسجيل اسماء الطلبة الجدد'!$J273=4,"مقبول",IF('تسجيل اسماء الطلبة الجدد'!$I$8:$I$407&gt;=0,"مقبول",IF('تسجيل اسماء الطلبة الجدد'!$H$8:$H$407=0,"مقبول","مرفوض")))))))</f>
        <v/>
      </c>
    </row>
    <row r="274" spans="1:12" ht="20.100000000000001" customHeight="1" x14ac:dyDescent="0.25">
      <c r="A274" s="25">
        <v>267</v>
      </c>
      <c r="B274" s="26"/>
      <c r="C274" s="31"/>
      <c r="D274" s="27" t="str">
        <f t="shared" si="10"/>
        <v/>
      </c>
      <c r="E274" s="28"/>
      <c r="F274" s="29" t="str">
        <f t="shared" si="9"/>
        <v/>
      </c>
      <c r="G274" s="30" t="str">
        <f>IFERROR(VLOOKUP(MID(C274,8,2)*1,Sheet2!$A$1:$B$28,2,FALSE),"")</f>
        <v/>
      </c>
      <c r="H274" s="41" t="str">
        <f>IFERROR(DATEDIF('تسجيل اسماء الطلبة الجدد'!$F274,$O$2,"MD"),"")</f>
        <v/>
      </c>
      <c r="I274" s="41" t="str">
        <f>IFERROR(DATEDIF('تسجيل اسماء الطلبة الجدد'!$F$8:$F$43,$O$2,"YM"),"")</f>
        <v/>
      </c>
      <c r="J274" s="41" t="str">
        <f>IFERROR(DATEDIF('تسجيل اسماء الطلبة الجدد'!$F$8:$F$43,$O$2,"Y"),"")</f>
        <v/>
      </c>
      <c r="K274" s="24" t="str">
        <f>IF('تسجيل اسماء الطلبة الجدد'!$C274="","",'تسجيل اسماء الطلبة الجدد'!$J274&amp;" "&amp;"سنوات و"&amp;""&amp;'تسجيل اسماء الطلبة الجدد'!$I274&amp;" "&amp;"شهور و"&amp;" "&amp;'تسجيل اسماء الطلبة الجدد'!$H274&amp;"يوم  ")</f>
        <v/>
      </c>
      <c r="L274" s="44" t="str">
        <f>IF('تسجيل اسماء الطلبة الجدد'!$J274="","",IF('تسجيل اسماء الطلبة الجدد'!$J274=4,"مقبول",IF('تسجيل اسماء الطلبة الجدد'!$I$8:$I$407&gt;=5,"مقبول",IF('تسجيل اسماء الطلبة الجدد'!$H$8:$H$407=9,"مقبول",IF('تسجيل اسماء الطلبة الجدد'!$J274=4,"مقبول",IF('تسجيل اسماء الطلبة الجدد'!$I$8:$I$407&gt;=0,"مقبول",IF('تسجيل اسماء الطلبة الجدد'!$H$8:$H$407=0,"مقبول","مرفوض")))))))</f>
        <v/>
      </c>
    </row>
    <row r="275" spans="1:12" ht="20.100000000000001" customHeight="1" x14ac:dyDescent="0.25">
      <c r="A275" s="25">
        <v>268</v>
      </c>
      <c r="B275" s="26"/>
      <c r="C275" s="31"/>
      <c r="D275" s="27" t="str">
        <f t="shared" si="10"/>
        <v/>
      </c>
      <c r="E275" s="28"/>
      <c r="F275" s="29" t="str">
        <f t="shared" si="9"/>
        <v/>
      </c>
      <c r="G275" s="30" t="str">
        <f>IFERROR(VLOOKUP(MID(C275,8,2)*1,Sheet2!$A$1:$B$28,2,FALSE),"")</f>
        <v/>
      </c>
      <c r="H275" s="41" t="str">
        <f>IFERROR(DATEDIF('تسجيل اسماء الطلبة الجدد'!$F275,$O$2,"MD"),"")</f>
        <v/>
      </c>
      <c r="I275" s="41" t="str">
        <f>IFERROR(DATEDIF('تسجيل اسماء الطلبة الجدد'!$F$8:$F$43,$O$2,"YM"),"")</f>
        <v/>
      </c>
      <c r="J275" s="41" t="str">
        <f>IFERROR(DATEDIF('تسجيل اسماء الطلبة الجدد'!$F$8:$F$43,$O$2,"Y"),"")</f>
        <v/>
      </c>
      <c r="K275" s="24" t="str">
        <f>IF('تسجيل اسماء الطلبة الجدد'!$C275="","",'تسجيل اسماء الطلبة الجدد'!$J275&amp;" "&amp;"سنوات و"&amp;""&amp;'تسجيل اسماء الطلبة الجدد'!$I275&amp;" "&amp;"شهور و"&amp;" "&amp;'تسجيل اسماء الطلبة الجدد'!$H275&amp;"يوم  ")</f>
        <v/>
      </c>
      <c r="L275" s="44" t="str">
        <f>IF('تسجيل اسماء الطلبة الجدد'!$J275="","",IF('تسجيل اسماء الطلبة الجدد'!$J275=4,"مقبول",IF('تسجيل اسماء الطلبة الجدد'!$I$8:$I$407&gt;=5,"مقبول",IF('تسجيل اسماء الطلبة الجدد'!$H$8:$H$407=9,"مقبول",IF('تسجيل اسماء الطلبة الجدد'!$J275=4,"مقبول",IF('تسجيل اسماء الطلبة الجدد'!$I$8:$I$407&gt;=0,"مقبول",IF('تسجيل اسماء الطلبة الجدد'!$H$8:$H$407=0,"مقبول","مرفوض")))))))</f>
        <v/>
      </c>
    </row>
    <row r="276" spans="1:12" ht="20.100000000000001" customHeight="1" x14ac:dyDescent="0.25">
      <c r="A276" s="25">
        <v>269</v>
      </c>
      <c r="B276" s="26"/>
      <c r="C276" s="31"/>
      <c r="D276" s="27" t="str">
        <f t="shared" si="10"/>
        <v/>
      </c>
      <c r="E276" s="28"/>
      <c r="F276" s="29" t="str">
        <f t="shared" si="9"/>
        <v/>
      </c>
      <c r="G276" s="30" t="str">
        <f>IFERROR(VLOOKUP(MID(C276,8,2)*1,Sheet2!$A$1:$B$28,2,FALSE),"")</f>
        <v/>
      </c>
      <c r="H276" s="41" t="str">
        <f>IFERROR(DATEDIF('تسجيل اسماء الطلبة الجدد'!$F276,$O$2,"MD"),"")</f>
        <v/>
      </c>
      <c r="I276" s="41" t="str">
        <f>IFERROR(DATEDIF('تسجيل اسماء الطلبة الجدد'!$F$8:$F$43,$O$2,"YM"),"")</f>
        <v/>
      </c>
      <c r="J276" s="41" t="str">
        <f>IFERROR(DATEDIF('تسجيل اسماء الطلبة الجدد'!$F$8:$F$43,$O$2,"Y"),"")</f>
        <v/>
      </c>
      <c r="K276" s="24" t="str">
        <f>IF('تسجيل اسماء الطلبة الجدد'!$C276="","",'تسجيل اسماء الطلبة الجدد'!$J276&amp;" "&amp;"سنوات و"&amp;""&amp;'تسجيل اسماء الطلبة الجدد'!$I276&amp;" "&amp;"شهور و"&amp;" "&amp;'تسجيل اسماء الطلبة الجدد'!$H276&amp;"يوم  ")</f>
        <v/>
      </c>
      <c r="L276" s="44" t="str">
        <f>IF('تسجيل اسماء الطلبة الجدد'!$J276="","",IF('تسجيل اسماء الطلبة الجدد'!$J276=4,"مقبول",IF('تسجيل اسماء الطلبة الجدد'!$I$8:$I$407&gt;=5,"مقبول",IF('تسجيل اسماء الطلبة الجدد'!$H$8:$H$407=9,"مقبول",IF('تسجيل اسماء الطلبة الجدد'!$J276=4,"مقبول",IF('تسجيل اسماء الطلبة الجدد'!$I$8:$I$407&gt;=0,"مقبول",IF('تسجيل اسماء الطلبة الجدد'!$H$8:$H$407=0,"مقبول","مرفوض")))))))</f>
        <v/>
      </c>
    </row>
    <row r="277" spans="1:12" ht="20.100000000000001" customHeight="1" x14ac:dyDescent="0.25">
      <c r="A277" s="25">
        <v>270</v>
      </c>
      <c r="B277" s="26"/>
      <c r="C277" s="31"/>
      <c r="D277" s="27" t="str">
        <f t="shared" si="10"/>
        <v/>
      </c>
      <c r="E277" s="28"/>
      <c r="F277" s="29" t="str">
        <f t="shared" si="9"/>
        <v/>
      </c>
      <c r="G277" s="30" t="str">
        <f>IFERROR(VLOOKUP(MID(C277,8,2)*1,Sheet2!$A$1:$B$28,2,FALSE),"")</f>
        <v/>
      </c>
      <c r="H277" s="41" t="str">
        <f>IFERROR(DATEDIF('تسجيل اسماء الطلبة الجدد'!$F277,$O$2,"MD"),"")</f>
        <v/>
      </c>
      <c r="I277" s="41" t="str">
        <f>IFERROR(DATEDIF('تسجيل اسماء الطلبة الجدد'!$F$8:$F$43,$O$2,"YM"),"")</f>
        <v/>
      </c>
      <c r="J277" s="41" t="str">
        <f>IFERROR(DATEDIF('تسجيل اسماء الطلبة الجدد'!$F$8:$F$43,$O$2,"Y"),"")</f>
        <v/>
      </c>
      <c r="K277" s="24" t="str">
        <f>IF('تسجيل اسماء الطلبة الجدد'!$C277="","",'تسجيل اسماء الطلبة الجدد'!$J277&amp;" "&amp;"سنوات و"&amp;""&amp;'تسجيل اسماء الطلبة الجدد'!$I277&amp;" "&amp;"شهور و"&amp;" "&amp;'تسجيل اسماء الطلبة الجدد'!$H277&amp;"يوم  ")</f>
        <v/>
      </c>
      <c r="L277" s="44" t="str">
        <f>IF('تسجيل اسماء الطلبة الجدد'!$J277="","",IF('تسجيل اسماء الطلبة الجدد'!$J277=4,"مقبول",IF('تسجيل اسماء الطلبة الجدد'!$I$8:$I$407&gt;=5,"مقبول",IF('تسجيل اسماء الطلبة الجدد'!$H$8:$H$407=9,"مقبول",IF('تسجيل اسماء الطلبة الجدد'!$J277=4,"مقبول",IF('تسجيل اسماء الطلبة الجدد'!$I$8:$I$407&gt;=0,"مقبول",IF('تسجيل اسماء الطلبة الجدد'!$H$8:$H$407=0,"مقبول","مرفوض")))))))</f>
        <v/>
      </c>
    </row>
    <row r="278" spans="1:12" ht="20.100000000000001" customHeight="1" x14ac:dyDescent="0.25">
      <c r="A278" s="25">
        <v>271</v>
      </c>
      <c r="B278" s="26"/>
      <c r="C278" s="31"/>
      <c r="D278" s="27" t="str">
        <f t="shared" si="10"/>
        <v/>
      </c>
      <c r="E278" s="28"/>
      <c r="F278" s="29" t="str">
        <f t="shared" si="9"/>
        <v/>
      </c>
      <c r="G278" s="30" t="str">
        <f>IFERROR(VLOOKUP(MID(C278,8,2)*1,Sheet2!$A$1:$B$28,2,FALSE),"")</f>
        <v/>
      </c>
      <c r="H278" s="41" t="str">
        <f>IFERROR(DATEDIF('تسجيل اسماء الطلبة الجدد'!$F278,$O$2,"MD"),"")</f>
        <v/>
      </c>
      <c r="I278" s="41" t="str">
        <f>IFERROR(DATEDIF('تسجيل اسماء الطلبة الجدد'!$F$8:$F$43,$O$2,"YM"),"")</f>
        <v/>
      </c>
      <c r="J278" s="41" t="str">
        <f>IFERROR(DATEDIF('تسجيل اسماء الطلبة الجدد'!$F$8:$F$43,$O$2,"Y"),"")</f>
        <v/>
      </c>
      <c r="K278" s="24" t="str">
        <f>IF('تسجيل اسماء الطلبة الجدد'!$C278="","",'تسجيل اسماء الطلبة الجدد'!$J278&amp;" "&amp;"سنوات و"&amp;""&amp;'تسجيل اسماء الطلبة الجدد'!$I278&amp;" "&amp;"شهور و"&amp;" "&amp;'تسجيل اسماء الطلبة الجدد'!$H278&amp;"يوم  ")</f>
        <v/>
      </c>
      <c r="L278" s="44" t="str">
        <f>IF('تسجيل اسماء الطلبة الجدد'!$J278="","",IF('تسجيل اسماء الطلبة الجدد'!$J278=4,"مقبول",IF('تسجيل اسماء الطلبة الجدد'!$I$8:$I$407&gt;=5,"مقبول",IF('تسجيل اسماء الطلبة الجدد'!$H$8:$H$407=9,"مقبول",IF('تسجيل اسماء الطلبة الجدد'!$J278=4,"مقبول",IF('تسجيل اسماء الطلبة الجدد'!$I$8:$I$407&gt;=0,"مقبول",IF('تسجيل اسماء الطلبة الجدد'!$H$8:$H$407=0,"مقبول","مرفوض")))))))</f>
        <v/>
      </c>
    </row>
    <row r="279" spans="1:12" ht="20.100000000000001" customHeight="1" x14ac:dyDescent="0.25">
      <c r="A279" s="25">
        <v>272</v>
      </c>
      <c r="B279" s="26"/>
      <c r="C279" s="31"/>
      <c r="D279" s="27" t="str">
        <f t="shared" si="10"/>
        <v/>
      </c>
      <c r="E279" s="28"/>
      <c r="F279" s="29" t="str">
        <f t="shared" ref="F279:F342" si="11">IFERROR(DATE(IF(LEFT(C279,1)*1=3,20,19)&amp;MID(C279,2,2),MID(C279,4,2),MID(C279,6,2)),"")</f>
        <v/>
      </c>
      <c r="G279" s="30" t="str">
        <f>IFERROR(VLOOKUP(MID(C279,8,2)*1,Sheet2!$A$1:$B$28,2,FALSE),"")</f>
        <v/>
      </c>
      <c r="H279" s="41" t="str">
        <f>IFERROR(DATEDIF('تسجيل اسماء الطلبة الجدد'!$F279,$O$2,"MD"),"")</f>
        <v/>
      </c>
      <c r="I279" s="41" t="str">
        <f>IFERROR(DATEDIF('تسجيل اسماء الطلبة الجدد'!$F$8:$F$43,$O$2,"YM"),"")</f>
        <v/>
      </c>
      <c r="J279" s="41" t="str">
        <f>IFERROR(DATEDIF('تسجيل اسماء الطلبة الجدد'!$F$8:$F$43,$O$2,"Y"),"")</f>
        <v/>
      </c>
      <c r="K279" s="24" t="str">
        <f>IF('تسجيل اسماء الطلبة الجدد'!$C279="","",'تسجيل اسماء الطلبة الجدد'!$J279&amp;" "&amp;"سنوات و"&amp;""&amp;'تسجيل اسماء الطلبة الجدد'!$I279&amp;" "&amp;"شهور و"&amp;" "&amp;'تسجيل اسماء الطلبة الجدد'!$H279&amp;"يوم  ")</f>
        <v/>
      </c>
      <c r="L279" s="44" t="str">
        <f>IF('تسجيل اسماء الطلبة الجدد'!$J279="","",IF('تسجيل اسماء الطلبة الجدد'!$J279=4,"مقبول",IF('تسجيل اسماء الطلبة الجدد'!$I$8:$I$407&gt;=5,"مقبول",IF('تسجيل اسماء الطلبة الجدد'!$H$8:$H$407=9,"مقبول",IF('تسجيل اسماء الطلبة الجدد'!$J279=4,"مقبول",IF('تسجيل اسماء الطلبة الجدد'!$I$8:$I$407&gt;=0,"مقبول",IF('تسجيل اسماء الطلبة الجدد'!$H$8:$H$407=0,"مقبول","مرفوض")))))))</f>
        <v/>
      </c>
    </row>
    <row r="280" spans="1:12" ht="20.100000000000001" customHeight="1" x14ac:dyDescent="0.25">
      <c r="A280" s="25">
        <v>273</v>
      </c>
      <c r="B280" s="26"/>
      <c r="C280" s="31"/>
      <c r="D280" s="27" t="str">
        <f t="shared" si="10"/>
        <v/>
      </c>
      <c r="E280" s="28"/>
      <c r="F280" s="29" t="str">
        <f t="shared" si="11"/>
        <v/>
      </c>
      <c r="G280" s="30" t="str">
        <f>IFERROR(VLOOKUP(MID(C280,8,2)*1,Sheet2!$A$1:$B$28,2,FALSE),"")</f>
        <v/>
      </c>
      <c r="H280" s="41" t="str">
        <f>IFERROR(DATEDIF('تسجيل اسماء الطلبة الجدد'!$F280,$O$2,"MD"),"")</f>
        <v/>
      </c>
      <c r="I280" s="41" t="str">
        <f>IFERROR(DATEDIF('تسجيل اسماء الطلبة الجدد'!$F$8:$F$43,$O$2,"YM"),"")</f>
        <v/>
      </c>
      <c r="J280" s="41" t="str">
        <f>IFERROR(DATEDIF('تسجيل اسماء الطلبة الجدد'!$F$8:$F$43,$O$2,"Y"),"")</f>
        <v/>
      </c>
      <c r="K280" s="24" t="str">
        <f>IF('تسجيل اسماء الطلبة الجدد'!$C280="","",'تسجيل اسماء الطلبة الجدد'!$J280&amp;" "&amp;"سنوات و"&amp;""&amp;'تسجيل اسماء الطلبة الجدد'!$I280&amp;" "&amp;"شهور و"&amp;" "&amp;'تسجيل اسماء الطلبة الجدد'!$H280&amp;"يوم  ")</f>
        <v/>
      </c>
      <c r="L280" s="44" t="str">
        <f>IF('تسجيل اسماء الطلبة الجدد'!$J280="","",IF('تسجيل اسماء الطلبة الجدد'!$J280=4,"مقبول",IF('تسجيل اسماء الطلبة الجدد'!$I$8:$I$407&gt;=5,"مقبول",IF('تسجيل اسماء الطلبة الجدد'!$H$8:$H$407=9,"مقبول",IF('تسجيل اسماء الطلبة الجدد'!$J280=4,"مقبول",IF('تسجيل اسماء الطلبة الجدد'!$I$8:$I$407&gt;=0,"مقبول",IF('تسجيل اسماء الطلبة الجدد'!$H$8:$H$407=0,"مقبول","مرفوض")))))))</f>
        <v/>
      </c>
    </row>
    <row r="281" spans="1:12" ht="20.100000000000001" customHeight="1" x14ac:dyDescent="0.25">
      <c r="A281" s="25">
        <v>274</v>
      </c>
      <c r="B281" s="26"/>
      <c r="C281" s="31"/>
      <c r="D281" s="27" t="str">
        <f t="shared" si="10"/>
        <v/>
      </c>
      <c r="E281" s="28"/>
      <c r="F281" s="29" t="str">
        <f t="shared" si="11"/>
        <v/>
      </c>
      <c r="G281" s="30" t="str">
        <f>IFERROR(VLOOKUP(MID(C281,8,2)*1,Sheet2!$A$1:$B$28,2,FALSE),"")</f>
        <v/>
      </c>
      <c r="H281" s="41" t="str">
        <f>IFERROR(DATEDIF('تسجيل اسماء الطلبة الجدد'!$F281,$O$2,"MD"),"")</f>
        <v/>
      </c>
      <c r="I281" s="41" t="str">
        <f>IFERROR(DATEDIF('تسجيل اسماء الطلبة الجدد'!$F$8:$F$43,$O$2,"YM"),"")</f>
        <v/>
      </c>
      <c r="J281" s="41" t="str">
        <f>IFERROR(DATEDIF('تسجيل اسماء الطلبة الجدد'!$F$8:$F$43,$O$2,"Y"),"")</f>
        <v/>
      </c>
      <c r="K281" s="24" t="str">
        <f>IF('تسجيل اسماء الطلبة الجدد'!$C281="","",'تسجيل اسماء الطلبة الجدد'!$J281&amp;" "&amp;"سنوات و"&amp;""&amp;'تسجيل اسماء الطلبة الجدد'!$I281&amp;" "&amp;"شهور و"&amp;" "&amp;'تسجيل اسماء الطلبة الجدد'!$H281&amp;"يوم  ")</f>
        <v/>
      </c>
      <c r="L281" s="44" t="str">
        <f>IF('تسجيل اسماء الطلبة الجدد'!$J281="","",IF('تسجيل اسماء الطلبة الجدد'!$J281=4,"مقبول",IF('تسجيل اسماء الطلبة الجدد'!$I$8:$I$407&gt;=5,"مقبول",IF('تسجيل اسماء الطلبة الجدد'!$H$8:$H$407=9,"مقبول",IF('تسجيل اسماء الطلبة الجدد'!$J281=4,"مقبول",IF('تسجيل اسماء الطلبة الجدد'!$I$8:$I$407&gt;=0,"مقبول",IF('تسجيل اسماء الطلبة الجدد'!$H$8:$H$407=0,"مقبول","مرفوض")))))))</f>
        <v/>
      </c>
    </row>
    <row r="282" spans="1:12" ht="20.100000000000001" customHeight="1" x14ac:dyDescent="0.25">
      <c r="A282" s="25">
        <v>275</v>
      </c>
      <c r="B282" s="26"/>
      <c r="C282" s="31"/>
      <c r="D282" s="27" t="str">
        <f t="shared" si="10"/>
        <v/>
      </c>
      <c r="E282" s="28"/>
      <c r="F282" s="29" t="str">
        <f t="shared" si="11"/>
        <v/>
      </c>
      <c r="G282" s="30" t="str">
        <f>IFERROR(VLOOKUP(MID(C282,8,2)*1,Sheet2!$A$1:$B$28,2,FALSE),"")</f>
        <v/>
      </c>
      <c r="H282" s="41" t="str">
        <f>IFERROR(DATEDIF('تسجيل اسماء الطلبة الجدد'!$F282,$O$2,"MD"),"")</f>
        <v/>
      </c>
      <c r="I282" s="41" t="str">
        <f>IFERROR(DATEDIF('تسجيل اسماء الطلبة الجدد'!$F$8:$F$43,$O$2,"YM"),"")</f>
        <v/>
      </c>
      <c r="J282" s="41" t="str">
        <f>IFERROR(DATEDIF('تسجيل اسماء الطلبة الجدد'!$F$8:$F$43,$O$2,"Y"),"")</f>
        <v/>
      </c>
      <c r="K282" s="24" t="str">
        <f>IF('تسجيل اسماء الطلبة الجدد'!$C282="","",'تسجيل اسماء الطلبة الجدد'!$J282&amp;" "&amp;"سنوات و"&amp;""&amp;'تسجيل اسماء الطلبة الجدد'!$I282&amp;" "&amp;"شهور و"&amp;" "&amp;'تسجيل اسماء الطلبة الجدد'!$H282&amp;"يوم  ")</f>
        <v/>
      </c>
      <c r="L282" s="44" t="str">
        <f>IF('تسجيل اسماء الطلبة الجدد'!$J282="","",IF('تسجيل اسماء الطلبة الجدد'!$J282=4,"مقبول",IF('تسجيل اسماء الطلبة الجدد'!$I$8:$I$407&gt;=5,"مقبول",IF('تسجيل اسماء الطلبة الجدد'!$H$8:$H$407=9,"مقبول",IF('تسجيل اسماء الطلبة الجدد'!$J282=4,"مقبول",IF('تسجيل اسماء الطلبة الجدد'!$I$8:$I$407&gt;=0,"مقبول",IF('تسجيل اسماء الطلبة الجدد'!$H$8:$H$407=0,"مقبول","مرفوض")))))))</f>
        <v/>
      </c>
    </row>
    <row r="283" spans="1:12" ht="20.100000000000001" customHeight="1" x14ac:dyDescent="0.25">
      <c r="A283" s="25">
        <v>276</v>
      </c>
      <c r="B283" s="26"/>
      <c r="C283" s="31"/>
      <c r="D283" s="27" t="str">
        <f t="shared" si="10"/>
        <v/>
      </c>
      <c r="E283" s="28"/>
      <c r="F283" s="29" t="str">
        <f t="shared" si="11"/>
        <v/>
      </c>
      <c r="G283" s="30" t="str">
        <f>IFERROR(VLOOKUP(MID(C283,8,2)*1,Sheet2!$A$1:$B$28,2,FALSE),"")</f>
        <v/>
      </c>
      <c r="H283" s="41" t="str">
        <f>IFERROR(DATEDIF('تسجيل اسماء الطلبة الجدد'!$F283,$O$2,"MD"),"")</f>
        <v/>
      </c>
      <c r="I283" s="41" t="str">
        <f>IFERROR(DATEDIF('تسجيل اسماء الطلبة الجدد'!$F$8:$F$43,$O$2,"YM"),"")</f>
        <v/>
      </c>
      <c r="J283" s="41" t="str">
        <f>IFERROR(DATEDIF('تسجيل اسماء الطلبة الجدد'!$F$8:$F$43,$O$2,"Y"),"")</f>
        <v/>
      </c>
      <c r="K283" s="24" t="str">
        <f>IF('تسجيل اسماء الطلبة الجدد'!$C283="","",'تسجيل اسماء الطلبة الجدد'!$J283&amp;" "&amp;"سنوات و"&amp;""&amp;'تسجيل اسماء الطلبة الجدد'!$I283&amp;" "&amp;"شهور و"&amp;" "&amp;'تسجيل اسماء الطلبة الجدد'!$H283&amp;"يوم  ")</f>
        <v/>
      </c>
      <c r="L283" s="44" t="str">
        <f>IF('تسجيل اسماء الطلبة الجدد'!$J283="","",IF('تسجيل اسماء الطلبة الجدد'!$J283=4,"مقبول",IF('تسجيل اسماء الطلبة الجدد'!$I$8:$I$407&gt;=5,"مقبول",IF('تسجيل اسماء الطلبة الجدد'!$H$8:$H$407=9,"مقبول",IF('تسجيل اسماء الطلبة الجدد'!$J283=4,"مقبول",IF('تسجيل اسماء الطلبة الجدد'!$I$8:$I$407&gt;=0,"مقبول",IF('تسجيل اسماء الطلبة الجدد'!$H$8:$H$407=0,"مقبول","مرفوض")))))))</f>
        <v/>
      </c>
    </row>
    <row r="284" spans="1:12" ht="20.100000000000001" customHeight="1" x14ac:dyDescent="0.25">
      <c r="A284" s="25">
        <v>277</v>
      </c>
      <c r="B284" s="26"/>
      <c r="C284" s="31"/>
      <c r="D284" s="27" t="str">
        <f t="shared" si="10"/>
        <v/>
      </c>
      <c r="E284" s="28"/>
      <c r="F284" s="29" t="str">
        <f t="shared" si="11"/>
        <v/>
      </c>
      <c r="G284" s="30" t="str">
        <f>IFERROR(VLOOKUP(MID(C284,8,2)*1,Sheet2!$A$1:$B$28,2,FALSE),"")</f>
        <v/>
      </c>
      <c r="H284" s="41" t="str">
        <f>IFERROR(DATEDIF('تسجيل اسماء الطلبة الجدد'!$F284,$O$2,"MD"),"")</f>
        <v/>
      </c>
      <c r="I284" s="41" t="str">
        <f>IFERROR(DATEDIF('تسجيل اسماء الطلبة الجدد'!$F$8:$F$43,$O$2,"YM"),"")</f>
        <v/>
      </c>
      <c r="J284" s="41" t="str">
        <f>IFERROR(DATEDIF('تسجيل اسماء الطلبة الجدد'!$F$8:$F$43,$O$2,"Y"),"")</f>
        <v/>
      </c>
      <c r="K284" s="24" t="str">
        <f>IF('تسجيل اسماء الطلبة الجدد'!$C284="","",'تسجيل اسماء الطلبة الجدد'!$J284&amp;" "&amp;"سنوات و"&amp;""&amp;'تسجيل اسماء الطلبة الجدد'!$I284&amp;" "&amp;"شهور و"&amp;" "&amp;'تسجيل اسماء الطلبة الجدد'!$H284&amp;"يوم  ")</f>
        <v/>
      </c>
      <c r="L284" s="44" t="str">
        <f>IF('تسجيل اسماء الطلبة الجدد'!$J284="","",IF('تسجيل اسماء الطلبة الجدد'!$J284=4,"مقبول",IF('تسجيل اسماء الطلبة الجدد'!$I$8:$I$407&gt;=5,"مقبول",IF('تسجيل اسماء الطلبة الجدد'!$H$8:$H$407=9,"مقبول",IF('تسجيل اسماء الطلبة الجدد'!$J284=4,"مقبول",IF('تسجيل اسماء الطلبة الجدد'!$I$8:$I$407&gt;=0,"مقبول",IF('تسجيل اسماء الطلبة الجدد'!$H$8:$H$407=0,"مقبول","مرفوض")))))))</f>
        <v/>
      </c>
    </row>
    <row r="285" spans="1:12" ht="20.100000000000001" customHeight="1" x14ac:dyDescent="0.25">
      <c r="A285" s="25">
        <v>278</v>
      </c>
      <c r="B285" s="26"/>
      <c r="C285" s="31"/>
      <c r="D285" s="27" t="str">
        <f t="shared" si="10"/>
        <v/>
      </c>
      <c r="E285" s="28"/>
      <c r="F285" s="29" t="str">
        <f t="shared" si="11"/>
        <v/>
      </c>
      <c r="G285" s="30" t="str">
        <f>IFERROR(VLOOKUP(MID(C285,8,2)*1,Sheet2!$A$1:$B$28,2,FALSE),"")</f>
        <v/>
      </c>
      <c r="H285" s="41" t="str">
        <f>IFERROR(DATEDIF('تسجيل اسماء الطلبة الجدد'!$F285,$O$2,"MD"),"")</f>
        <v/>
      </c>
      <c r="I285" s="41" t="str">
        <f>IFERROR(DATEDIF('تسجيل اسماء الطلبة الجدد'!$F$8:$F$43,$O$2,"YM"),"")</f>
        <v/>
      </c>
      <c r="J285" s="41" t="str">
        <f>IFERROR(DATEDIF('تسجيل اسماء الطلبة الجدد'!$F$8:$F$43,$O$2,"Y"),"")</f>
        <v/>
      </c>
      <c r="K285" s="24" t="str">
        <f>IF('تسجيل اسماء الطلبة الجدد'!$C285="","",'تسجيل اسماء الطلبة الجدد'!$J285&amp;" "&amp;"سنوات و"&amp;""&amp;'تسجيل اسماء الطلبة الجدد'!$I285&amp;" "&amp;"شهور و"&amp;" "&amp;'تسجيل اسماء الطلبة الجدد'!$H285&amp;"يوم  ")</f>
        <v/>
      </c>
      <c r="L285" s="44" t="str">
        <f>IF('تسجيل اسماء الطلبة الجدد'!$J285="","",IF('تسجيل اسماء الطلبة الجدد'!$J285=4,"مقبول",IF('تسجيل اسماء الطلبة الجدد'!$I$8:$I$407&gt;=5,"مقبول",IF('تسجيل اسماء الطلبة الجدد'!$H$8:$H$407=9,"مقبول",IF('تسجيل اسماء الطلبة الجدد'!$J285=4,"مقبول",IF('تسجيل اسماء الطلبة الجدد'!$I$8:$I$407&gt;=0,"مقبول",IF('تسجيل اسماء الطلبة الجدد'!$H$8:$H$407=0,"مقبول","مرفوض")))))))</f>
        <v/>
      </c>
    </row>
    <row r="286" spans="1:12" ht="20.100000000000001" customHeight="1" x14ac:dyDescent="0.25">
      <c r="A286" s="25">
        <v>279</v>
      </c>
      <c r="B286" s="26"/>
      <c r="C286" s="31"/>
      <c r="D286" s="27" t="str">
        <f t="shared" si="10"/>
        <v/>
      </c>
      <c r="E286" s="28"/>
      <c r="F286" s="29" t="str">
        <f t="shared" si="11"/>
        <v/>
      </c>
      <c r="G286" s="30" t="str">
        <f>IFERROR(VLOOKUP(MID(C286,8,2)*1,Sheet2!$A$1:$B$28,2,FALSE),"")</f>
        <v/>
      </c>
      <c r="H286" s="41" t="str">
        <f>IFERROR(DATEDIF('تسجيل اسماء الطلبة الجدد'!$F286,$O$2,"MD"),"")</f>
        <v/>
      </c>
      <c r="I286" s="41" t="str">
        <f>IFERROR(DATEDIF('تسجيل اسماء الطلبة الجدد'!$F$8:$F$43,$O$2,"YM"),"")</f>
        <v/>
      </c>
      <c r="J286" s="41" t="str">
        <f>IFERROR(DATEDIF('تسجيل اسماء الطلبة الجدد'!$F$8:$F$43,$O$2,"Y"),"")</f>
        <v/>
      </c>
      <c r="K286" s="24" t="str">
        <f>IF('تسجيل اسماء الطلبة الجدد'!$C286="","",'تسجيل اسماء الطلبة الجدد'!$J286&amp;" "&amp;"سنوات و"&amp;""&amp;'تسجيل اسماء الطلبة الجدد'!$I286&amp;" "&amp;"شهور و"&amp;" "&amp;'تسجيل اسماء الطلبة الجدد'!$H286&amp;"يوم  ")</f>
        <v/>
      </c>
      <c r="L286" s="44" t="str">
        <f>IF('تسجيل اسماء الطلبة الجدد'!$J286="","",IF('تسجيل اسماء الطلبة الجدد'!$J286=4,"مقبول",IF('تسجيل اسماء الطلبة الجدد'!$I$8:$I$407&gt;=5,"مقبول",IF('تسجيل اسماء الطلبة الجدد'!$H$8:$H$407=9,"مقبول",IF('تسجيل اسماء الطلبة الجدد'!$J286=4,"مقبول",IF('تسجيل اسماء الطلبة الجدد'!$I$8:$I$407&gt;=0,"مقبول",IF('تسجيل اسماء الطلبة الجدد'!$H$8:$H$407=0,"مقبول","مرفوض")))))))</f>
        <v/>
      </c>
    </row>
    <row r="287" spans="1:12" ht="20.100000000000001" customHeight="1" x14ac:dyDescent="0.25">
      <c r="A287" s="25">
        <v>280</v>
      </c>
      <c r="B287" s="26"/>
      <c r="C287" s="31"/>
      <c r="D287" s="27" t="str">
        <f t="shared" si="10"/>
        <v/>
      </c>
      <c r="E287" s="28"/>
      <c r="F287" s="29" t="str">
        <f t="shared" si="11"/>
        <v/>
      </c>
      <c r="G287" s="30" t="str">
        <f>IFERROR(VLOOKUP(MID(C287,8,2)*1,Sheet2!$A$1:$B$28,2,FALSE),"")</f>
        <v/>
      </c>
      <c r="H287" s="41" t="str">
        <f>IFERROR(DATEDIF('تسجيل اسماء الطلبة الجدد'!$F287,$O$2,"MD"),"")</f>
        <v/>
      </c>
      <c r="I287" s="41" t="str">
        <f>IFERROR(DATEDIF('تسجيل اسماء الطلبة الجدد'!$F$8:$F$43,$O$2,"YM"),"")</f>
        <v/>
      </c>
      <c r="J287" s="41" t="str">
        <f>IFERROR(DATEDIF('تسجيل اسماء الطلبة الجدد'!$F$8:$F$43,$O$2,"Y"),"")</f>
        <v/>
      </c>
      <c r="K287" s="24" t="str">
        <f>IF('تسجيل اسماء الطلبة الجدد'!$C287="","",'تسجيل اسماء الطلبة الجدد'!$J287&amp;" "&amp;"سنوات و"&amp;""&amp;'تسجيل اسماء الطلبة الجدد'!$I287&amp;" "&amp;"شهور و"&amp;" "&amp;'تسجيل اسماء الطلبة الجدد'!$H287&amp;"يوم  ")</f>
        <v/>
      </c>
      <c r="L287" s="44" t="str">
        <f>IF('تسجيل اسماء الطلبة الجدد'!$J287="","",IF('تسجيل اسماء الطلبة الجدد'!$J287=4,"مقبول",IF('تسجيل اسماء الطلبة الجدد'!$I$8:$I$407&gt;=5,"مقبول",IF('تسجيل اسماء الطلبة الجدد'!$H$8:$H$407=9,"مقبول",IF('تسجيل اسماء الطلبة الجدد'!$J287=4,"مقبول",IF('تسجيل اسماء الطلبة الجدد'!$I$8:$I$407&gt;=0,"مقبول",IF('تسجيل اسماء الطلبة الجدد'!$H$8:$H$407=0,"مقبول","مرفوض")))))))</f>
        <v/>
      </c>
    </row>
    <row r="288" spans="1:12" ht="20.100000000000001" customHeight="1" x14ac:dyDescent="0.25">
      <c r="A288" s="25">
        <v>281</v>
      </c>
      <c r="B288" s="26"/>
      <c r="C288" s="31"/>
      <c r="D288" s="27" t="str">
        <f t="shared" si="10"/>
        <v/>
      </c>
      <c r="E288" s="28"/>
      <c r="F288" s="29" t="str">
        <f t="shared" si="11"/>
        <v/>
      </c>
      <c r="G288" s="30" t="str">
        <f>IFERROR(VLOOKUP(MID(C288,8,2)*1,Sheet2!$A$1:$B$28,2,FALSE),"")</f>
        <v/>
      </c>
      <c r="H288" s="41" t="str">
        <f>IFERROR(DATEDIF('تسجيل اسماء الطلبة الجدد'!$F288,$O$2,"MD"),"")</f>
        <v/>
      </c>
      <c r="I288" s="41" t="str">
        <f>IFERROR(DATEDIF('تسجيل اسماء الطلبة الجدد'!$F$8:$F$43,$O$2,"YM"),"")</f>
        <v/>
      </c>
      <c r="J288" s="41" t="str">
        <f>IFERROR(DATEDIF('تسجيل اسماء الطلبة الجدد'!$F$8:$F$43,$O$2,"Y"),"")</f>
        <v/>
      </c>
      <c r="K288" s="24" t="str">
        <f>IF('تسجيل اسماء الطلبة الجدد'!$C288="","",'تسجيل اسماء الطلبة الجدد'!$J288&amp;" "&amp;"سنوات و"&amp;""&amp;'تسجيل اسماء الطلبة الجدد'!$I288&amp;" "&amp;"شهور و"&amp;" "&amp;'تسجيل اسماء الطلبة الجدد'!$H288&amp;"يوم  ")</f>
        <v/>
      </c>
      <c r="L288" s="44" t="str">
        <f>IF('تسجيل اسماء الطلبة الجدد'!$J288="","",IF('تسجيل اسماء الطلبة الجدد'!$J288=4,"مقبول",IF('تسجيل اسماء الطلبة الجدد'!$I$8:$I$407&gt;=5,"مقبول",IF('تسجيل اسماء الطلبة الجدد'!$H$8:$H$407=9,"مقبول",IF('تسجيل اسماء الطلبة الجدد'!$J288=4,"مقبول",IF('تسجيل اسماء الطلبة الجدد'!$I$8:$I$407&gt;=0,"مقبول",IF('تسجيل اسماء الطلبة الجدد'!$H$8:$H$407=0,"مقبول","مرفوض")))))))</f>
        <v/>
      </c>
    </row>
    <row r="289" spans="1:12" ht="20.100000000000001" customHeight="1" x14ac:dyDescent="0.25">
      <c r="A289" s="25">
        <v>282</v>
      </c>
      <c r="B289" s="26"/>
      <c r="C289" s="31"/>
      <c r="D289" s="27" t="str">
        <f t="shared" si="10"/>
        <v/>
      </c>
      <c r="E289" s="28"/>
      <c r="F289" s="29" t="str">
        <f t="shared" si="11"/>
        <v/>
      </c>
      <c r="G289" s="30" t="str">
        <f>IFERROR(VLOOKUP(MID(C289,8,2)*1,Sheet2!$A$1:$B$28,2,FALSE),"")</f>
        <v/>
      </c>
      <c r="H289" s="41" t="str">
        <f>IFERROR(DATEDIF('تسجيل اسماء الطلبة الجدد'!$F289,$O$2,"MD"),"")</f>
        <v/>
      </c>
      <c r="I289" s="41" t="str">
        <f>IFERROR(DATEDIF('تسجيل اسماء الطلبة الجدد'!$F$8:$F$43,$O$2,"YM"),"")</f>
        <v/>
      </c>
      <c r="J289" s="41" t="str">
        <f>IFERROR(DATEDIF('تسجيل اسماء الطلبة الجدد'!$F$8:$F$43,$O$2,"Y"),"")</f>
        <v/>
      </c>
      <c r="K289" s="24" t="str">
        <f>IF('تسجيل اسماء الطلبة الجدد'!$C289="","",'تسجيل اسماء الطلبة الجدد'!$J289&amp;" "&amp;"سنوات و"&amp;""&amp;'تسجيل اسماء الطلبة الجدد'!$I289&amp;" "&amp;"شهور و"&amp;" "&amp;'تسجيل اسماء الطلبة الجدد'!$H289&amp;"يوم  ")</f>
        <v/>
      </c>
      <c r="L289" s="44" t="str">
        <f>IF('تسجيل اسماء الطلبة الجدد'!$J289="","",IF('تسجيل اسماء الطلبة الجدد'!$J289=4,"مقبول",IF('تسجيل اسماء الطلبة الجدد'!$I$8:$I$407&gt;=5,"مقبول",IF('تسجيل اسماء الطلبة الجدد'!$H$8:$H$407=9,"مقبول",IF('تسجيل اسماء الطلبة الجدد'!$J289=4,"مقبول",IF('تسجيل اسماء الطلبة الجدد'!$I$8:$I$407&gt;=0,"مقبول",IF('تسجيل اسماء الطلبة الجدد'!$H$8:$H$407=0,"مقبول","مرفوض")))))))</f>
        <v/>
      </c>
    </row>
    <row r="290" spans="1:12" ht="20.100000000000001" customHeight="1" x14ac:dyDescent="0.25">
      <c r="A290" s="25">
        <v>283</v>
      </c>
      <c r="B290" s="26"/>
      <c r="C290" s="31"/>
      <c r="D290" s="27" t="str">
        <f t="shared" si="10"/>
        <v/>
      </c>
      <c r="E290" s="28"/>
      <c r="F290" s="29" t="str">
        <f t="shared" si="11"/>
        <v/>
      </c>
      <c r="G290" s="30" t="str">
        <f>IFERROR(VLOOKUP(MID(C290,8,2)*1,Sheet2!$A$1:$B$28,2,FALSE),"")</f>
        <v/>
      </c>
      <c r="H290" s="41" t="str">
        <f>IFERROR(DATEDIF('تسجيل اسماء الطلبة الجدد'!$F290,$O$2,"MD"),"")</f>
        <v/>
      </c>
      <c r="I290" s="41" t="str">
        <f>IFERROR(DATEDIF('تسجيل اسماء الطلبة الجدد'!$F$8:$F$43,$O$2,"YM"),"")</f>
        <v/>
      </c>
      <c r="J290" s="41" t="str">
        <f>IFERROR(DATEDIF('تسجيل اسماء الطلبة الجدد'!$F$8:$F$43,$O$2,"Y"),"")</f>
        <v/>
      </c>
      <c r="K290" s="24" t="str">
        <f>IF('تسجيل اسماء الطلبة الجدد'!$C290="","",'تسجيل اسماء الطلبة الجدد'!$J290&amp;" "&amp;"سنوات و"&amp;""&amp;'تسجيل اسماء الطلبة الجدد'!$I290&amp;" "&amp;"شهور و"&amp;" "&amp;'تسجيل اسماء الطلبة الجدد'!$H290&amp;"يوم  ")</f>
        <v/>
      </c>
      <c r="L290" s="44" t="str">
        <f>IF('تسجيل اسماء الطلبة الجدد'!$J290="","",IF('تسجيل اسماء الطلبة الجدد'!$J290=4,"مقبول",IF('تسجيل اسماء الطلبة الجدد'!$I$8:$I$407&gt;=5,"مقبول",IF('تسجيل اسماء الطلبة الجدد'!$H$8:$H$407=9,"مقبول",IF('تسجيل اسماء الطلبة الجدد'!$J290=4,"مقبول",IF('تسجيل اسماء الطلبة الجدد'!$I$8:$I$407&gt;=0,"مقبول",IF('تسجيل اسماء الطلبة الجدد'!$H$8:$H$407=0,"مقبول","مرفوض")))))))</f>
        <v/>
      </c>
    </row>
    <row r="291" spans="1:12" ht="20.100000000000001" customHeight="1" x14ac:dyDescent="0.25">
      <c r="A291" s="25">
        <v>284</v>
      </c>
      <c r="B291" s="26"/>
      <c r="C291" s="31"/>
      <c r="D291" s="27" t="str">
        <f t="shared" si="10"/>
        <v/>
      </c>
      <c r="E291" s="28"/>
      <c r="F291" s="29" t="str">
        <f t="shared" si="11"/>
        <v/>
      </c>
      <c r="G291" s="30" t="str">
        <f>IFERROR(VLOOKUP(MID(C291,8,2)*1,Sheet2!$A$1:$B$28,2,FALSE),"")</f>
        <v/>
      </c>
      <c r="H291" s="41" t="str">
        <f>IFERROR(DATEDIF('تسجيل اسماء الطلبة الجدد'!$F291,$O$2,"MD"),"")</f>
        <v/>
      </c>
      <c r="I291" s="41" t="str">
        <f>IFERROR(DATEDIF('تسجيل اسماء الطلبة الجدد'!$F$8:$F$43,$O$2,"YM"),"")</f>
        <v/>
      </c>
      <c r="J291" s="41" t="str">
        <f>IFERROR(DATEDIF('تسجيل اسماء الطلبة الجدد'!$F$8:$F$43,$O$2,"Y"),"")</f>
        <v/>
      </c>
      <c r="K291" s="24" t="str">
        <f>IF('تسجيل اسماء الطلبة الجدد'!$C291="","",'تسجيل اسماء الطلبة الجدد'!$J291&amp;" "&amp;"سنوات و"&amp;""&amp;'تسجيل اسماء الطلبة الجدد'!$I291&amp;" "&amp;"شهور و"&amp;" "&amp;'تسجيل اسماء الطلبة الجدد'!$H291&amp;"يوم  ")</f>
        <v/>
      </c>
      <c r="L291" s="44" t="str">
        <f>IF('تسجيل اسماء الطلبة الجدد'!$J291="","",IF('تسجيل اسماء الطلبة الجدد'!$J291=4,"مقبول",IF('تسجيل اسماء الطلبة الجدد'!$I$8:$I$407&gt;=5,"مقبول",IF('تسجيل اسماء الطلبة الجدد'!$H$8:$H$407=9,"مقبول",IF('تسجيل اسماء الطلبة الجدد'!$J291=4,"مقبول",IF('تسجيل اسماء الطلبة الجدد'!$I$8:$I$407&gt;=0,"مقبول",IF('تسجيل اسماء الطلبة الجدد'!$H$8:$H$407=0,"مقبول","مرفوض")))))))</f>
        <v/>
      </c>
    </row>
    <row r="292" spans="1:12" ht="20.100000000000001" customHeight="1" x14ac:dyDescent="0.25">
      <c r="A292" s="25">
        <v>285</v>
      </c>
      <c r="B292" s="26"/>
      <c r="C292" s="31"/>
      <c r="D292" s="27" t="str">
        <f t="shared" si="10"/>
        <v/>
      </c>
      <c r="E292" s="28"/>
      <c r="F292" s="29" t="str">
        <f t="shared" si="11"/>
        <v/>
      </c>
      <c r="G292" s="30" t="str">
        <f>IFERROR(VLOOKUP(MID(C292,8,2)*1,Sheet2!$A$1:$B$28,2,FALSE),"")</f>
        <v/>
      </c>
      <c r="H292" s="41" t="str">
        <f>IFERROR(DATEDIF('تسجيل اسماء الطلبة الجدد'!$F292,$O$2,"MD"),"")</f>
        <v/>
      </c>
      <c r="I292" s="41" t="str">
        <f>IFERROR(DATEDIF('تسجيل اسماء الطلبة الجدد'!$F$8:$F$43,$O$2,"YM"),"")</f>
        <v/>
      </c>
      <c r="J292" s="41" t="str">
        <f>IFERROR(DATEDIF('تسجيل اسماء الطلبة الجدد'!$F$8:$F$43,$O$2,"Y"),"")</f>
        <v/>
      </c>
      <c r="K292" s="24" t="str">
        <f>IF('تسجيل اسماء الطلبة الجدد'!$C292="","",'تسجيل اسماء الطلبة الجدد'!$J292&amp;" "&amp;"سنوات و"&amp;""&amp;'تسجيل اسماء الطلبة الجدد'!$I292&amp;" "&amp;"شهور و"&amp;" "&amp;'تسجيل اسماء الطلبة الجدد'!$H292&amp;"يوم  ")</f>
        <v/>
      </c>
      <c r="L292" s="44" t="str">
        <f>IF('تسجيل اسماء الطلبة الجدد'!$J292="","",IF('تسجيل اسماء الطلبة الجدد'!$J292=4,"مقبول",IF('تسجيل اسماء الطلبة الجدد'!$I$8:$I$407&gt;=5,"مقبول",IF('تسجيل اسماء الطلبة الجدد'!$H$8:$H$407=9,"مقبول",IF('تسجيل اسماء الطلبة الجدد'!$J292=4,"مقبول",IF('تسجيل اسماء الطلبة الجدد'!$I$8:$I$407&gt;=0,"مقبول",IF('تسجيل اسماء الطلبة الجدد'!$H$8:$H$407=0,"مقبول","مرفوض")))))))</f>
        <v/>
      </c>
    </row>
    <row r="293" spans="1:12" ht="20.100000000000001" customHeight="1" x14ac:dyDescent="0.25">
      <c r="A293" s="25">
        <v>286</v>
      </c>
      <c r="B293" s="26"/>
      <c r="C293" s="31"/>
      <c r="D293" s="27" t="str">
        <f t="shared" si="10"/>
        <v/>
      </c>
      <c r="E293" s="28"/>
      <c r="F293" s="29" t="str">
        <f t="shared" si="11"/>
        <v/>
      </c>
      <c r="G293" s="30" t="str">
        <f>IFERROR(VLOOKUP(MID(C293,8,2)*1,Sheet2!$A$1:$B$28,2,FALSE),"")</f>
        <v/>
      </c>
      <c r="H293" s="41" t="str">
        <f>IFERROR(DATEDIF('تسجيل اسماء الطلبة الجدد'!$F293,$O$2,"MD"),"")</f>
        <v/>
      </c>
      <c r="I293" s="41" t="str">
        <f>IFERROR(DATEDIF('تسجيل اسماء الطلبة الجدد'!$F$8:$F$43,$O$2,"YM"),"")</f>
        <v/>
      </c>
      <c r="J293" s="41" t="str">
        <f>IFERROR(DATEDIF('تسجيل اسماء الطلبة الجدد'!$F$8:$F$43,$O$2,"Y"),"")</f>
        <v/>
      </c>
      <c r="K293" s="24" t="str">
        <f>IF('تسجيل اسماء الطلبة الجدد'!$C293="","",'تسجيل اسماء الطلبة الجدد'!$J293&amp;" "&amp;"سنوات و"&amp;""&amp;'تسجيل اسماء الطلبة الجدد'!$I293&amp;" "&amp;"شهور و"&amp;" "&amp;'تسجيل اسماء الطلبة الجدد'!$H293&amp;"يوم  ")</f>
        <v/>
      </c>
      <c r="L293" s="44" t="str">
        <f>IF('تسجيل اسماء الطلبة الجدد'!$J293="","",IF('تسجيل اسماء الطلبة الجدد'!$J293=4,"مقبول",IF('تسجيل اسماء الطلبة الجدد'!$I$8:$I$407&gt;=5,"مقبول",IF('تسجيل اسماء الطلبة الجدد'!$H$8:$H$407=9,"مقبول",IF('تسجيل اسماء الطلبة الجدد'!$J293=4,"مقبول",IF('تسجيل اسماء الطلبة الجدد'!$I$8:$I$407&gt;=0,"مقبول",IF('تسجيل اسماء الطلبة الجدد'!$H$8:$H$407=0,"مقبول","مرفوض")))))))</f>
        <v/>
      </c>
    </row>
    <row r="294" spans="1:12" ht="20.100000000000001" customHeight="1" x14ac:dyDescent="0.25">
      <c r="A294" s="25">
        <v>287</v>
      </c>
      <c r="B294" s="26"/>
      <c r="C294" s="31"/>
      <c r="D294" s="27" t="str">
        <f t="shared" si="10"/>
        <v/>
      </c>
      <c r="E294" s="28"/>
      <c r="F294" s="29" t="str">
        <f t="shared" si="11"/>
        <v/>
      </c>
      <c r="G294" s="30" t="str">
        <f>IFERROR(VLOOKUP(MID(C294,8,2)*1,Sheet2!$A$1:$B$28,2,FALSE),"")</f>
        <v/>
      </c>
      <c r="H294" s="41" t="str">
        <f>IFERROR(DATEDIF('تسجيل اسماء الطلبة الجدد'!$F294,$O$2,"MD"),"")</f>
        <v/>
      </c>
      <c r="I294" s="41" t="str">
        <f>IFERROR(DATEDIF('تسجيل اسماء الطلبة الجدد'!$F$8:$F$43,$O$2,"YM"),"")</f>
        <v/>
      </c>
      <c r="J294" s="41" t="str">
        <f>IFERROR(DATEDIF('تسجيل اسماء الطلبة الجدد'!$F$8:$F$43,$O$2,"Y"),"")</f>
        <v/>
      </c>
      <c r="K294" s="24" t="str">
        <f>IF('تسجيل اسماء الطلبة الجدد'!$C294="","",'تسجيل اسماء الطلبة الجدد'!$J294&amp;" "&amp;"سنوات و"&amp;""&amp;'تسجيل اسماء الطلبة الجدد'!$I294&amp;" "&amp;"شهور و"&amp;" "&amp;'تسجيل اسماء الطلبة الجدد'!$H294&amp;"يوم  ")</f>
        <v/>
      </c>
      <c r="L294" s="44" t="str">
        <f>IF('تسجيل اسماء الطلبة الجدد'!$J294="","",IF('تسجيل اسماء الطلبة الجدد'!$J294=4,"مقبول",IF('تسجيل اسماء الطلبة الجدد'!$I$8:$I$407&gt;=5,"مقبول",IF('تسجيل اسماء الطلبة الجدد'!$H$8:$H$407=9,"مقبول",IF('تسجيل اسماء الطلبة الجدد'!$J294=4,"مقبول",IF('تسجيل اسماء الطلبة الجدد'!$I$8:$I$407&gt;=0,"مقبول",IF('تسجيل اسماء الطلبة الجدد'!$H$8:$H$407=0,"مقبول","مرفوض")))))))</f>
        <v/>
      </c>
    </row>
    <row r="295" spans="1:12" ht="20.100000000000001" customHeight="1" x14ac:dyDescent="0.25">
      <c r="A295" s="25">
        <v>288</v>
      </c>
      <c r="B295" s="26"/>
      <c r="C295" s="31"/>
      <c r="D295" s="27" t="str">
        <f t="shared" si="10"/>
        <v/>
      </c>
      <c r="E295" s="28"/>
      <c r="F295" s="29" t="str">
        <f t="shared" si="11"/>
        <v/>
      </c>
      <c r="G295" s="30" t="str">
        <f>IFERROR(VLOOKUP(MID(C295,8,2)*1,Sheet2!$A$1:$B$28,2,FALSE),"")</f>
        <v/>
      </c>
      <c r="H295" s="41" t="str">
        <f>IFERROR(DATEDIF('تسجيل اسماء الطلبة الجدد'!$F295,$O$2,"MD"),"")</f>
        <v/>
      </c>
      <c r="I295" s="41" t="str">
        <f>IFERROR(DATEDIF('تسجيل اسماء الطلبة الجدد'!$F$8:$F$43,$O$2,"YM"),"")</f>
        <v/>
      </c>
      <c r="J295" s="41" t="str">
        <f>IFERROR(DATEDIF('تسجيل اسماء الطلبة الجدد'!$F$8:$F$43,$O$2,"Y"),"")</f>
        <v/>
      </c>
      <c r="K295" s="24" t="str">
        <f>IF('تسجيل اسماء الطلبة الجدد'!$C295="","",'تسجيل اسماء الطلبة الجدد'!$J295&amp;" "&amp;"سنوات و"&amp;""&amp;'تسجيل اسماء الطلبة الجدد'!$I295&amp;" "&amp;"شهور و"&amp;" "&amp;'تسجيل اسماء الطلبة الجدد'!$H295&amp;"يوم  ")</f>
        <v/>
      </c>
      <c r="L295" s="44" t="str">
        <f>IF('تسجيل اسماء الطلبة الجدد'!$J295="","",IF('تسجيل اسماء الطلبة الجدد'!$J295=4,"مقبول",IF('تسجيل اسماء الطلبة الجدد'!$I$8:$I$407&gt;=5,"مقبول",IF('تسجيل اسماء الطلبة الجدد'!$H$8:$H$407=9,"مقبول",IF('تسجيل اسماء الطلبة الجدد'!$J295=4,"مقبول",IF('تسجيل اسماء الطلبة الجدد'!$I$8:$I$407&gt;=0,"مقبول",IF('تسجيل اسماء الطلبة الجدد'!$H$8:$H$407=0,"مقبول","مرفوض")))))))</f>
        <v/>
      </c>
    </row>
    <row r="296" spans="1:12" ht="20.100000000000001" customHeight="1" x14ac:dyDescent="0.25">
      <c r="A296" s="25">
        <v>289</v>
      </c>
      <c r="B296" s="26"/>
      <c r="C296" s="31"/>
      <c r="D296" s="27" t="str">
        <f t="shared" si="10"/>
        <v/>
      </c>
      <c r="E296" s="28"/>
      <c r="F296" s="29" t="str">
        <f t="shared" si="11"/>
        <v/>
      </c>
      <c r="G296" s="30" t="str">
        <f>IFERROR(VLOOKUP(MID(C296,8,2)*1,Sheet2!$A$1:$B$28,2,FALSE),"")</f>
        <v/>
      </c>
      <c r="H296" s="41" t="str">
        <f>IFERROR(DATEDIF('تسجيل اسماء الطلبة الجدد'!$F296,$O$2,"MD"),"")</f>
        <v/>
      </c>
      <c r="I296" s="41" t="str">
        <f>IFERROR(DATEDIF('تسجيل اسماء الطلبة الجدد'!$F$8:$F$43,$O$2,"YM"),"")</f>
        <v/>
      </c>
      <c r="J296" s="41" t="str">
        <f>IFERROR(DATEDIF('تسجيل اسماء الطلبة الجدد'!$F$8:$F$43,$O$2,"Y"),"")</f>
        <v/>
      </c>
      <c r="K296" s="24" t="str">
        <f>IF('تسجيل اسماء الطلبة الجدد'!$C296="","",'تسجيل اسماء الطلبة الجدد'!$J296&amp;" "&amp;"سنوات و"&amp;""&amp;'تسجيل اسماء الطلبة الجدد'!$I296&amp;" "&amp;"شهور و"&amp;" "&amp;'تسجيل اسماء الطلبة الجدد'!$H296&amp;"يوم  ")</f>
        <v/>
      </c>
      <c r="L296" s="44" t="str">
        <f>IF('تسجيل اسماء الطلبة الجدد'!$J296="","",IF('تسجيل اسماء الطلبة الجدد'!$J296=4,"مقبول",IF('تسجيل اسماء الطلبة الجدد'!$I$8:$I$407&gt;=5,"مقبول",IF('تسجيل اسماء الطلبة الجدد'!$H$8:$H$407=9,"مقبول",IF('تسجيل اسماء الطلبة الجدد'!$J296=4,"مقبول",IF('تسجيل اسماء الطلبة الجدد'!$I$8:$I$407&gt;=0,"مقبول",IF('تسجيل اسماء الطلبة الجدد'!$H$8:$H$407=0,"مقبول","مرفوض")))))))</f>
        <v/>
      </c>
    </row>
    <row r="297" spans="1:12" ht="20.100000000000001" customHeight="1" x14ac:dyDescent="0.25">
      <c r="A297" s="25">
        <v>290</v>
      </c>
      <c r="B297" s="26"/>
      <c r="C297" s="31"/>
      <c r="D297" s="27" t="str">
        <f t="shared" si="10"/>
        <v/>
      </c>
      <c r="E297" s="28"/>
      <c r="F297" s="29" t="str">
        <f t="shared" si="11"/>
        <v/>
      </c>
      <c r="G297" s="30" t="str">
        <f>IFERROR(VLOOKUP(MID(C297,8,2)*1,Sheet2!$A$1:$B$28,2,FALSE),"")</f>
        <v/>
      </c>
      <c r="H297" s="41" t="str">
        <f>IFERROR(DATEDIF('تسجيل اسماء الطلبة الجدد'!$F297,$O$2,"MD"),"")</f>
        <v/>
      </c>
      <c r="I297" s="41" t="str">
        <f>IFERROR(DATEDIF('تسجيل اسماء الطلبة الجدد'!$F$8:$F$43,$O$2,"YM"),"")</f>
        <v/>
      </c>
      <c r="J297" s="41" t="str">
        <f>IFERROR(DATEDIF('تسجيل اسماء الطلبة الجدد'!$F$8:$F$43,$O$2,"Y"),"")</f>
        <v/>
      </c>
      <c r="K297" s="24" t="str">
        <f>IF('تسجيل اسماء الطلبة الجدد'!$C297="","",'تسجيل اسماء الطلبة الجدد'!$J297&amp;" "&amp;"سنوات و"&amp;""&amp;'تسجيل اسماء الطلبة الجدد'!$I297&amp;" "&amp;"شهور و"&amp;" "&amp;'تسجيل اسماء الطلبة الجدد'!$H297&amp;"يوم  ")</f>
        <v/>
      </c>
      <c r="L297" s="44" t="str">
        <f>IF('تسجيل اسماء الطلبة الجدد'!$J297="","",IF('تسجيل اسماء الطلبة الجدد'!$J297=4,"مقبول",IF('تسجيل اسماء الطلبة الجدد'!$I$8:$I$407&gt;=5,"مقبول",IF('تسجيل اسماء الطلبة الجدد'!$H$8:$H$407=9,"مقبول",IF('تسجيل اسماء الطلبة الجدد'!$J297=4,"مقبول",IF('تسجيل اسماء الطلبة الجدد'!$I$8:$I$407&gt;=0,"مقبول",IF('تسجيل اسماء الطلبة الجدد'!$H$8:$H$407=0,"مقبول","مرفوض")))))))</f>
        <v/>
      </c>
    </row>
    <row r="298" spans="1:12" ht="20.100000000000001" customHeight="1" x14ac:dyDescent="0.25">
      <c r="A298" s="25">
        <v>291</v>
      </c>
      <c r="B298" s="26"/>
      <c r="C298" s="31"/>
      <c r="D298" s="27" t="str">
        <f t="shared" si="10"/>
        <v/>
      </c>
      <c r="E298" s="28"/>
      <c r="F298" s="29" t="str">
        <f t="shared" si="11"/>
        <v/>
      </c>
      <c r="G298" s="30" t="str">
        <f>IFERROR(VLOOKUP(MID(C298,8,2)*1,Sheet2!$A$1:$B$28,2,FALSE),"")</f>
        <v/>
      </c>
      <c r="H298" s="41" t="str">
        <f>IFERROR(DATEDIF('تسجيل اسماء الطلبة الجدد'!$F298,$O$2,"MD"),"")</f>
        <v/>
      </c>
      <c r="I298" s="41" t="str">
        <f>IFERROR(DATEDIF('تسجيل اسماء الطلبة الجدد'!$F$8:$F$43,$O$2,"YM"),"")</f>
        <v/>
      </c>
      <c r="J298" s="41" t="str">
        <f>IFERROR(DATEDIF('تسجيل اسماء الطلبة الجدد'!$F$8:$F$43,$O$2,"Y"),"")</f>
        <v/>
      </c>
      <c r="K298" s="24" t="str">
        <f>IF('تسجيل اسماء الطلبة الجدد'!$C298="","",'تسجيل اسماء الطلبة الجدد'!$J298&amp;" "&amp;"سنوات و"&amp;""&amp;'تسجيل اسماء الطلبة الجدد'!$I298&amp;" "&amp;"شهور و"&amp;" "&amp;'تسجيل اسماء الطلبة الجدد'!$H298&amp;"يوم  ")</f>
        <v/>
      </c>
      <c r="L298" s="44" t="str">
        <f>IF('تسجيل اسماء الطلبة الجدد'!$J298="","",IF('تسجيل اسماء الطلبة الجدد'!$J298=4,"مقبول",IF('تسجيل اسماء الطلبة الجدد'!$I$8:$I$407&gt;=5,"مقبول",IF('تسجيل اسماء الطلبة الجدد'!$H$8:$H$407=9,"مقبول",IF('تسجيل اسماء الطلبة الجدد'!$J298=4,"مقبول",IF('تسجيل اسماء الطلبة الجدد'!$I$8:$I$407&gt;=0,"مقبول",IF('تسجيل اسماء الطلبة الجدد'!$H$8:$H$407=0,"مقبول","مرفوض")))))))</f>
        <v/>
      </c>
    </row>
    <row r="299" spans="1:12" ht="20.100000000000001" customHeight="1" x14ac:dyDescent="0.25">
      <c r="A299" s="25">
        <v>292</v>
      </c>
      <c r="B299" s="26"/>
      <c r="C299" s="31"/>
      <c r="D299" s="27" t="str">
        <f t="shared" si="10"/>
        <v/>
      </c>
      <c r="E299" s="28"/>
      <c r="F299" s="29" t="str">
        <f t="shared" si="11"/>
        <v/>
      </c>
      <c r="G299" s="30" t="str">
        <f>IFERROR(VLOOKUP(MID(C299,8,2)*1,Sheet2!$A$1:$B$28,2,FALSE),"")</f>
        <v/>
      </c>
      <c r="H299" s="41" t="str">
        <f>IFERROR(DATEDIF('تسجيل اسماء الطلبة الجدد'!$F299,$O$2,"MD"),"")</f>
        <v/>
      </c>
      <c r="I299" s="41" t="str">
        <f>IFERROR(DATEDIF('تسجيل اسماء الطلبة الجدد'!$F$8:$F$43,$O$2,"YM"),"")</f>
        <v/>
      </c>
      <c r="J299" s="41" t="str">
        <f>IFERROR(DATEDIF('تسجيل اسماء الطلبة الجدد'!$F$8:$F$43,$O$2,"Y"),"")</f>
        <v/>
      </c>
      <c r="K299" s="24" t="str">
        <f>IF('تسجيل اسماء الطلبة الجدد'!$C299="","",'تسجيل اسماء الطلبة الجدد'!$J299&amp;" "&amp;"سنوات و"&amp;""&amp;'تسجيل اسماء الطلبة الجدد'!$I299&amp;" "&amp;"شهور و"&amp;" "&amp;'تسجيل اسماء الطلبة الجدد'!$H299&amp;"يوم  ")</f>
        <v/>
      </c>
      <c r="L299" s="44" t="str">
        <f>IF('تسجيل اسماء الطلبة الجدد'!$J299="","",IF('تسجيل اسماء الطلبة الجدد'!$J299=4,"مقبول",IF('تسجيل اسماء الطلبة الجدد'!$I$8:$I$407&gt;=5,"مقبول",IF('تسجيل اسماء الطلبة الجدد'!$H$8:$H$407=9,"مقبول",IF('تسجيل اسماء الطلبة الجدد'!$J299=4,"مقبول",IF('تسجيل اسماء الطلبة الجدد'!$I$8:$I$407&gt;=0,"مقبول",IF('تسجيل اسماء الطلبة الجدد'!$H$8:$H$407=0,"مقبول","مرفوض")))))))</f>
        <v/>
      </c>
    </row>
    <row r="300" spans="1:12" ht="20.100000000000001" customHeight="1" x14ac:dyDescent="0.25">
      <c r="A300" s="25">
        <v>293</v>
      </c>
      <c r="B300" s="26"/>
      <c r="C300" s="31"/>
      <c r="D300" s="27" t="str">
        <f t="shared" si="10"/>
        <v/>
      </c>
      <c r="E300" s="28"/>
      <c r="F300" s="29" t="str">
        <f t="shared" si="11"/>
        <v/>
      </c>
      <c r="G300" s="30" t="str">
        <f>IFERROR(VLOOKUP(MID(C300,8,2)*1,Sheet2!$A$1:$B$28,2,FALSE),"")</f>
        <v/>
      </c>
      <c r="H300" s="41" t="str">
        <f>IFERROR(DATEDIF('تسجيل اسماء الطلبة الجدد'!$F300,$O$2,"MD"),"")</f>
        <v/>
      </c>
      <c r="I300" s="41" t="str">
        <f>IFERROR(DATEDIF('تسجيل اسماء الطلبة الجدد'!$F$8:$F$43,$O$2,"YM"),"")</f>
        <v/>
      </c>
      <c r="J300" s="41" t="str">
        <f>IFERROR(DATEDIF('تسجيل اسماء الطلبة الجدد'!$F$8:$F$43,$O$2,"Y"),"")</f>
        <v/>
      </c>
      <c r="K300" s="24" t="str">
        <f>IF('تسجيل اسماء الطلبة الجدد'!$C300="","",'تسجيل اسماء الطلبة الجدد'!$J300&amp;" "&amp;"سنوات و"&amp;""&amp;'تسجيل اسماء الطلبة الجدد'!$I300&amp;" "&amp;"شهور و"&amp;" "&amp;'تسجيل اسماء الطلبة الجدد'!$H300&amp;"يوم  ")</f>
        <v/>
      </c>
      <c r="L300" s="44" t="str">
        <f>IF('تسجيل اسماء الطلبة الجدد'!$J300="","",IF('تسجيل اسماء الطلبة الجدد'!$J300=4,"مقبول",IF('تسجيل اسماء الطلبة الجدد'!$I$8:$I$407&gt;=5,"مقبول",IF('تسجيل اسماء الطلبة الجدد'!$H$8:$H$407=9,"مقبول",IF('تسجيل اسماء الطلبة الجدد'!$J300=4,"مقبول",IF('تسجيل اسماء الطلبة الجدد'!$I$8:$I$407&gt;=0,"مقبول",IF('تسجيل اسماء الطلبة الجدد'!$H$8:$H$407=0,"مقبول","مرفوض")))))))</f>
        <v/>
      </c>
    </row>
    <row r="301" spans="1:12" ht="20.100000000000001" customHeight="1" x14ac:dyDescent="0.25">
      <c r="A301" s="25">
        <v>294</v>
      </c>
      <c r="B301" s="26"/>
      <c r="C301" s="31"/>
      <c r="D301" s="27" t="str">
        <f t="shared" si="10"/>
        <v/>
      </c>
      <c r="E301" s="28"/>
      <c r="F301" s="29" t="str">
        <f t="shared" si="11"/>
        <v/>
      </c>
      <c r="G301" s="30" t="str">
        <f>IFERROR(VLOOKUP(MID(C301,8,2)*1,Sheet2!$A$1:$B$28,2,FALSE),"")</f>
        <v/>
      </c>
      <c r="H301" s="41" t="str">
        <f>IFERROR(DATEDIF('تسجيل اسماء الطلبة الجدد'!$F301,$O$2,"MD"),"")</f>
        <v/>
      </c>
      <c r="I301" s="41" t="str">
        <f>IFERROR(DATEDIF('تسجيل اسماء الطلبة الجدد'!$F$8:$F$43,$O$2,"YM"),"")</f>
        <v/>
      </c>
      <c r="J301" s="41" t="str">
        <f>IFERROR(DATEDIF('تسجيل اسماء الطلبة الجدد'!$F$8:$F$43,$O$2,"Y"),"")</f>
        <v/>
      </c>
      <c r="K301" s="24" t="str">
        <f>IF('تسجيل اسماء الطلبة الجدد'!$C301="","",'تسجيل اسماء الطلبة الجدد'!$J301&amp;" "&amp;"سنوات و"&amp;""&amp;'تسجيل اسماء الطلبة الجدد'!$I301&amp;" "&amp;"شهور و"&amp;" "&amp;'تسجيل اسماء الطلبة الجدد'!$H301&amp;"يوم  ")</f>
        <v/>
      </c>
      <c r="L301" s="44" t="str">
        <f>IF('تسجيل اسماء الطلبة الجدد'!$J301="","",IF('تسجيل اسماء الطلبة الجدد'!$J301=4,"مقبول",IF('تسجيل اسماء الطلبة الجدد'!$I$8:$I$407&gt;=5,"مقبول",IF('تسجيل اسماء الطلبة الجدد'!$H$8:$H$407=9,"مقبول",IF('تسجيل اسماء الطلبة الجدد'!$J301=4,"مقبول",IF('تسجيل اسماء الطلبة الجدد'!$I$8:$I$407&gt;=0,"مقبول",IF('تسجيل اسماء الطلبة الجدد'!$H$8:$H$407=0,"مقبول","مرفوض")))))))</f>
        <v/>
      </c>
    </row>
    <row r="302" spans="1:12" ht="20.100000000000001" customHeight="1" x14ac:dyDescent="0.25">
      <c r="A302" s="25">
        <v>295</v>
      </c>
      <c r="B302" s="26"/>
      <c r="C302" s="31"/>
      <c r="D302" s="27" t="str">
        <f t="shared" si="10"/>
        <v/>
      </c>
      <c r="E302" s="28"/>
      <c r="F302" s="29" t="str">
        <f t="shared" si="11"/>
        <v/>
      </c>
      <c r="G302" s="30" t="str">
        <f>IFERROR(VLOOKUP(MID(C302,8,2)*1,Sheet2!$A$1:$B$28,2,FALSE),"")</f>
        <v/>
      </c>
      <c r="H302" s="41" t="str">
        <f>IFERROR(DATEDIF('تسجيل اسماء الطلبة الجدد'!$F302,$O$2,"MD"),"")</f>
        <v/>
      </c>
      <c r="I302" s="41" t="str">
        <f>IFERROR(DATEDIF('تسجيل اسماء الطلبة الجدد'!$F$8:$F$43,$O$2,"YM"),"")</f>
        <v/>
      </c>
      <c r="J302" s="41" t="str">
        <f>IFERROR(DATEDIF('تسجيل اسماء الطلبة الجدد'!$F$8:$F$43,$O$2,"Y"),"")</f>
        <v/>
      </c>
      <c r="K302" s="24" t="str">
        <f>IF('تسجيل اسماء الطلبة الجدد'!$C302="","",'تسجيل اسماء الطلبة الجدد'!$J302&amp;" "&amp;"سنوات و"&amp;""&amp;'تسجيل اسماء الطلبة الجدد'!$I302&amp;" "&amp;"شهور و"&amp;" "&amp;'تسجيل اسماء الطلبة الجدد'!$H302&amp;"يوم  ")</f>
        <v/>
      </c>
      <c r="L302" s="44" t="str">
        <f>IF('تسجيل اسماء الطلبة الجدد'!$J302="","",IF('تسجيل اسماء الطلبة الجدد'!$J302=4,"مقبول",IF('تسجيل اسماء الطلبة الجدد'!$I$8:$I$407&gt;=5,"مقبول",IF('تسجيل اسماء الطلبة الجدد'!$H$8:$H$407=9,"مقبول",IF('تسجيل اسماء الطلبة الجدد'!$J302=4,"مقبول",IF('تسجيل اسماء الطلبة الجدد'!$I$8:$I$407&gt;=0,"مقبول",IF('تسجيل اسماء الطلبة الجدد'!$H$8:$H$407=0,"مقبول","مرفوض")))))))</f>
        <v/>
      </c>
    </row>
    <row r="303" spans="1:12" ht="20.100000000000001" customHeight="1" x14ac:dyDescent="0.25">
      <c r="A303" s="25">
        <v>296</v>
      </c>
      <c r="B303" s="26"/>
      <c r="C303" s="31"/>
      <c r="D303" s="27" t="str">
        <f t="shared" si="10"/>
        <v/>
      </c>
      <c r="E303" s="28"/>
      <c r="F303" s="29" t="str">
        <f t="shared" si="11"/>
        <v/>
      </c>
      <c r="G303" s="30" t="str">
        <f>IFERROR(VLOOKUP(MID(C303,8,2)*1,Sheet2!$A$1:$B$28,2,FALSE),"")</f>
        <v/>
      </c>
      <c r="H303" s="41" t="str">
        <f>IFERROR(DATEDIF('تسجيل اسماء الطلبة الجدد'!$F303,$O$2,"MD"),"")</f>
        <v/>
      </c>
      <c r="I303" s="41" t="str">
        <f>IFERROR(DATEDIF('تسجيل اسماء الطلبة الجدد'!$F$8:$F$43,$O$2,"YM"),"")</f>
        <v/>
      </c>
      <c r="J303" s="41" t="str">
        <f>IFERROR(DATEDIF('تسجيل اسماء الطلبة الجدد'!$F$8:$F$43,$O$2,"Y"),"")</f>
        <v/>
      </c>
      <c r="K303" s="24" t="str">
        <f>IF('تسجيل اسماء الطلبة الجدد'!$C303="","",'تسجيل اسماء الطلبة الجدد'!$J303&amp;" "&amp;"سنوات و"&amp;""&amp;'تسجيل اسماء الطلبة الجدد'!$I303&amp;" "&amp;"شهور و"&amp;" "&amp;'تسجيل اسماء الطلبة الجدد'!$H303&amp;"يوم  ")</f>
        <v/>
      </c>
      <c r="L303" s="44" t="str">
        <f>IF('تسجيل اسماء الطلبة الجدد'!$J303="","",IF('تسجيل اسماء الطلبة الجدد'!$J303=4,"مقبول",IF('تسجيل اسماء الطلبة الجدد'!$I$8:$I$407&gt;=5,"مقبول",IF('تسجيل اسماء الطلبة الجدد'!$H$8:$H$407=9,"مقبول",IF('تسجيل اسماء الطلبة الجدد'!$J303=4,"مقبول",IF('تسجيل اسماء الطلبة الجدد'!$I$8:$I$407&gt;=0,"مقبول",IF('تسجيل اسماء الطلبة الجدد'!$H$8:$H$407=0,"مقبول","مرفوض")))))))</f>
        <v/>
      </c>
    </row>
    <row r="304" spans="1:12" ht="20.100000000000001" customHeight="1" x14ac:dyDescent="0.25">
      <c r="A304" s="25">
        <v>297</v>
      </c>
      <c r="B304" s="26"/>
      <c r="C304" s="31"/>
      <c r="D304" s="27" t="str">
        <f t="shared" si="10"/>
        <v/>
      </c>
      <c r="E304" s="28"/>
      <c r="F304" s="29" t="str">
        <f t="shared" si="11"/>
        <v/>
      </c>
      <c r="G304" s="30" t="str">
        <f>IFERROR(VLOOKUP(MID(C304,8,2)*1,Sheet2!$A$1:$B$28,2,FALSE),"")</f>
        <v/>
      </c>
      <c r="H304" s="41" t="str">
        <f>IFERROR(DATEDIF('تسجيل اسماء الطلبة الجدد'!$F304,$O$2,"MD"),"")</f>
        <v/>
      </c>
      <c r="I304" s="41" t="str">
        <f>IFERROR(DATEDIF('تسجيل اسماء الطلبة الجدد'!$F$8:$F$43,$O$2,"YM"),"")</f>
        <v/>
      </c>
      <c r="J304" s="41" t="str">
        <f>IFERROR(DATEDIF('تسجيل اسماء الطلبة الجدد'!$F$8:$F$43,$O$2,"Y"),"")</f>
        <v/>
      </c>
      <c r="K304" s="24" t="str">
        <f>IF('تسجيل اسماء الطلبة الجدد'!$C304="","",'تسجيل اسماء الطلبة الجدد'!$J304&amp;" "&amp;"سنوات و"&amp;""&amp;'تسجيل اسماء الطلبة الجدد'!$I304&amp;" "&amp;"شهور و"&amp;" "&amp;'تسجيل اسماء الطلبة الجدد'!$H304&amp;"يوم  ")</f>
        <v/>
      </c>
      <c r="L304" s="44" t="str">
        <f>IF('تسجيل اسماء الطلبة الجدد'!$J304="","",IF('تسجيل اسماء الطلبة الجدد'!$J304=4,"مقبول",IF('تسجيل اسماء الطلبة الجدد'!$I$8:$I$407&gt;=5,"مقبول",IF('تسجيل اسماء الطلبة الجدد'!$H$8:$H$407=9,"مقبول",IF('تسجيل اسماء الطلبة الجدد'!$J304=4,"مقبول",IF('تسجيل اسماء الطلبة الجدد'!$I$8:$I$407&gt;=0,"مقبول",IF('تسجيل اسماء الطلبة الجدد'!$H$8:$H$407=0,"مقبول","مرفوض")))))))</f>
        <v/>
      </c>
    </row>
    <row r="305" spans="1:12" ht="20.100000000000001" customHeight="1" x14ac:dyDescent="0.25">
      <c r="A305" s="25">
        <v>298</v>
      </c>
      <c r="B305" s="26"/>
      <c r="C305" s="31"/>
      <c r="D305" s="27" t="str">
        <f t="shared" si="10"/>
        <v/>
      </c>
      <c r="E305" s="28"/>
      <c r="F305" s="29" t="str">
        <f t="shared" si="11"/>
        <v/>
      </c>
      <c r="G305" s="30" t="str">
        <f>IFERROR(VLOOKUP(MID(C305,8,2)*1,Sheet2!$A$1:$B$28,2,FALSE),"")</f>
        <v/>
      </c>
      <c r="H305" s="41" t="str">
        <f>IFERROR(DATEDIF('تسجيل اسماء الطلبة الجدد'!$F305,$O$2,"MD"),"")</f>
        <v/>
      </c>
      <c r="I305" s="41" t="str">
        <f>IFERROR(DATEDIF('تسجيل اسماء الطلبة الجدد'!$F$8:$F$43,$O$2,"YM"),"")</f>
        <v/>
      </c>
      <c r="J305" s="41" t="str">
        <f>IFERROR(DATEDIF('تسجيل اسماء الطلبة الجدد'!$F$8:$F$43,$O$2,"Y"),"")</f>
        <v/>
      </c>
      <c r="K305" s="24" t="str">
        <f>IF('تسجيل اسماء الطلبة الجدد'!$C305="","",'تسجيل اسماء الطلبة الجدد'!$J305&amp;" "&amp;"سنوات و"&amp;""&amp;'تسجيل اسماء الطلبة الجدد'!$I305&amp;" "&amp;"شهور و"&amp;" "&amp;'تسجيل اسماء الطلبة الجدد'!$H305&amp;"يوم  ")</f>
        <v/>
      </c>
      <c r="L305" s="44" t="str">
        <f>IF('تسجيل اسماء الطلبة الجدد'!$J305="","",IF('تسجيل اسماء الطلبة الجدد'!$J305=4,"مقبول",IF('تسجيل اسماء الطلبة الجدد'!$I$8:$I$407&gt;=5,"مقبول",IF('تسجيل اسماء الطلبة الجدد'!$H$8:$H$407=9,"مقبول",IF('تسجيل اسماء الطلبة الجدد'!$J305=4,"مقبول",IF('تسجيل اسماء الطلبة الجدد'!$I$8:$I$407&gt;=0,"مقبول",IF('تسجيل اسماء الطلبة الجدد'!$H$8:$H$407=0,"مقبول","مرفوض")))))))</f>
        <v/>
      </c>
    </row>
    <row r="306" spans="1:12" ht="20.100000000000001" customHeight="1" x14ac:dyDescent="0.25">
      <c r="A306" s="25">
        <v>299</v>
      </c>
      <c r="B306" s="26"/>
      <c r="C306" s="31"/>
      <c r="D306" s="27" t="str">
        <f t="shared" si="10"/>
        <v/>
      </c>
      <c r="E306" s="28"/>
      <c r="F306" s="29" t="str">
        <f t="shared" si="11"/>
        <v/>
      </c>
      <c r="G306" s="30" t="str">
        <f>IFERROR(VLOOKUP(MID(C306,8,2)*1,Sheet2!$A$1:$B$28,2,FALSE),"")</f>
        <v/>
      </c>
      <c r="H306" s="41" t="str">
        <f>IFERROR(DATEDIF('تسجيل اسماء الطلبة الجدد'!$F306,$O$2,"MD"),"")</f>
        <v/>
      </c>
      <c r="I306" s="41" t="str">
        <f>IFERROR(DATEDIF('تسجيل اسماء الطلبة الجدد'!$F$8:$F$43,$O$2,"YM"),"")</f>
        <v/>
      </c>
      <c r="J306" s="41" t="str">
        <f>IFERROR(DATEDIF('تسجيل اسماء الطلبة الجدد'!$F$8:$F$43,$O$2,"Y"),"")</f>
        <v/>
      </c>
      <c r="K306" s="24" t="str">
        <f>IF('تسجيل اسماء الطلبة الجدد'!$C306="","",'تسجيل اسماء الطلبة الجدد'!$J306&amp;" "&amp;"سنوات و"&amp;""&amp;'تسجيل اسماء الطلبة الجدد'!$I306&amp;" "&amp;"شهور و"&amp;" "&amp;'تسجيل اسماء الطلبة الجدد'!$H306&amp;"يوم  ")</f>
        <v/>
      </c>
      <c r="L306" s="44" t="str">
        <f>IF('تسجيل اسماء الطلبة الجدد'!$J306="","",IF('تسجيل اسماء الطلبة الجدد'!$J306=4,"مقبول",IF('تسجيل اسماء الطلبة الجدد'!$I$8:$I$407&gt;=5,"مقبول",IF('تسجيل اسماء الطلبة الجدد'!$H$8:$H$407=9,"مقبول",IF('تسجيل اسماء الطلبة الجدد'!$J306=4,"مقبول",IF('تسجيل اسماء الطلبة الجدد'!$I$8:$I$407&gt;=0,"مقبول",IF('تسجيل اسماء الطلبة الجدد'!$H$8:$H$407=0,"مقبول","مرفوض")))))))</f>
        <v/>
      </c>
    </row>
    <row r="307" spans="1:12" ht="20.100000000000001" customHeight="1" x14ac:dyDescent="0.25">
      <c r="A307" s="25">
        <v>300</v>
      </c>
      <c r="B307" s="26"/>
      <c r="C307" s="31"/>
      <c r="D307" s="27" t="str">
        <f t="shared" si="10"/>
        <v/>
      </c>
      <c r="E307" s="28"/>
      <c r="F307" s="29" t="str">
        <f t="shared" si="11"/>
        <v/>
      </c>
      <c r="G307" s="30" t="str">
        <f>IFERROR(VLOOKUP(MID(C307,8,2)*1,Sheet2!$A$1:$B$28,2,FALSE),"")</f>
        <v/>
      </c>
      <c r="H307" s="41" t="str">
        <f>IFERROR(DATEDIF('تسجيل اسماء الطلبة الجدد'!$F307,$O$2,"MD"),"")</f>
        <v/>
      </c>
      <c r="I307" s="41" t="str">
        <f>IFERROR(DATEDIF('تسجيل اسماء الطلبة الجدد'!$F$8:$F$43,$O$2,"YM"),"")</f>
        <v/>
      </c>
      <c r="J307" s="41" t="str">
        <f>IFERROR(DATEDIF('تسجيل اسماء الطلبة الجدد'!$F$8:$F$43,$O$2,"Y"),"")</f>
        <v/>
      </c>
      <c r="K307" s="24" t="str">
        <f>IF('تسجيل اسماء الطلبة الجدد'!$C307="","",'تسجيل اسماء الطلبة الجدد'!$J307&amp;" "&amp;"سنوات و"&amp;""&amp;'تسجيل اسماء الطلبة الجدد'!$I307&amp;" "&amp;"شهور و"&amp;" "&amp;'تسجيل اسماء الطلبة الجدد'!$H307&amp;"يوم  ")</f>
        <v/>
      </c>
      <c r="L307" s="44" t="str">
        <f>IF('تسجيل اسماء الطلبة الجدد'!$J307="","",IF('تسجيل اسماء الطلبة الجدد'!$J307=4,"مقبول",IF('تسجيل اسماء الطلبة الجدد'!$I$8:$I$407&gt;=5,"مقبول",IF('تسجيل اسماء الطلبة الجدد'!$H$8:$H$407=9,"مقبول",IF('تسجيل اسماء الطلبة الجدد'!$J307=4,"مقبول",IF('تسجيل اسماء الطلبة الجدد'!$I$8:$I$407&gt;=0,"مقبول",IF('تسجيل اسماء الطلبة الجدد'!$H$8:$H$407=0,"مقبول","مرفوض")))))))</f>
        <v/>
      </c>
    </row>
    <row r="308" spans="1:12" ht="20.100000000000001" customHeight="1" x14ac:dyDescent="0.25">
      <c r="A308" s="25">
        <v>301</v>
      </c>
      <c r="B308" s="26"/>
      <c r="C308" s="31"/>
      <c r="D308" s="27" t="str">
        <f t="shared" si="10"/>
        <v/>
      </c>
      <c r="E308" s="28"/>
      <c r="F308" s="29" t="str">
        <f t="shared" si="11"/>
        <v/>
      </c>
      <c r="G308" s="30" t="str">
        <f>IFERROR(VLOOKUP(MID(C308,8,2)*1,Sheet2!$A$1:$B$28,2,FALSE),"")</f>
        <v/>
      </c>
      <c r="H308" s="41" t="str">
        <f>IFERROR(DATEDIF('تسجيل اسماء الطلبة الجدد'!$F308,$O$2,"MD"),"")</f>
        <v/>
      </c>
      <c r="I308" s="41" t="str">
        <f>IFERROR(DATEDIF('تسجيل اسماء الطلبة الجدد'!$F$8:$F$43,$O$2,"YM"),"")</f>
        <v/>
      </c>
      <c r="J308" s="41" t="str">
        <f>IFERROR(DATEDIF('تسجيل اسماء الطلبة الجدد'!$F$8:$F$43,$O$2,"Y"),"")</f>
        <v/>
      </c>
      <c r="K308" s="24" t="str">
        <f>IF('تسجيل اسماء الطلبة الجدد'!$C308="","",'تسجيل اسماء الطلبة الجدد'!$J308&amp;" "&amp;"سنوات و"&amp;""&amp;'تسجيل اسماء الطلبة الجدد'!$I308&amp;" "&amp;"شهور و"&amp;" "&amp;'تسجيل اسماء الطلبة الجدد'!$H308&amp;"يوم  ")</f>
        <v/>
      </c>
      <c r="L308" s="44" t="str">
        <f>IF('تسجيل اسماء الطلبة الجدد'!$J308="","",IF('تسجيل اسماء الطلبة الجدد'!$J308=4,"مقبول",IF('تسجيل اسماء الطلبة الجدد'!$I$8:$I$407&gt;=5,"مقبول",IF('تسجيل اسماء الطلبة الجدد'!$H$8:$H$407=9,"مقبول",IF('تسجيل اسماء الطلبة الجدد'!$J308=4,"مقبول",IF('تسجيل اسماء الطلبة الجدد'!$I$8:$I$407&gt;=0,"مقبول",IF('تسجيل اسماء الطلبة الجدد'!$H$8:$H$407=0,"مقبول","مرفوض")))))))</f>
        <v/>
      </c>
    </row>
    <row r="309" spans="1:12" ht="20.100000000000001" customHeight="1" x14ac:dyDescent="0.25">
      <c r="A309" s="25">
        <v>302</v>
      </c>
      <c r="B309" s="26"/>
      <c r="C309" s="31"/>
      <c r="D309" s="27" t="str">
        <f t="shared" si="10"/>
        <v/>
      </c>
      <c r="E309" s="28"/>
      <c r="F309" s="29" t="str">
        <f t="shared" si="11"/>
        <v/>
      </c>
      <c r="G309" s="30" t="str">
        <f>IFERROR(VLOOKUP(MID(C309,8,2)*1,Sheet2!$A$1:$B$28,2,FALSE),"")</f>
        <v/>
      </c>
      <c r="H309" s="41" t="str">
        <f>IFERROR(DATEDIF('تسجيل اسماء الطلبة الجدد'!$F309,$O$2,"MD"),"")</f>
        <v/>
      </c>
      <c r="I309" s="41" t="str">
        <f>IFERROR(DATEDIF('تسجيل اسماء الطلبة الجدد'!$F$8:$F$43,$O$2,"YM"),"")</f>
        <v/>
      </c>
      <c r="J309" s="41" t="str">
        <f>IFERROR(DATEDIF('تسجيل اسماء الطلبة الجدد'!$F$8:$F$43,$O$2,"Y"),"")</f>
        <v/>
      </c>
      <c r="K309" s="24" t="str">
        <f>IF('تسجيل اسماء الطلبة الجدد'!$C309="","",'تسجيل اسماء الطلبة الجدد'!$J309&amp;" "&amp;"سنوات و"&amp;""&amp;'تسجيل اسماء الطلبة الجدد'!$I309&amp;" "&amp;"شهور و"&amp;" "&amp;'تسجيل اسماء الطلبة الجدد'!$H309&amp;"يوم  ")</f>
        <v/>
      </c>
      <c r="L309" s="44" t="str">
        <f>IF('تسجيل اسماء الطلبة الجدد'!$J309="","",IF('تسجيل اسماء الطلبة الجدد'!$J309=4,"مقبول",IF('تسجيل اسماء الطلبة الجدد'!$I$8:$I$407&gt;=5,"مقبول",IF('تسجيل اسماء الطلبة الجدد'!$H$8:$H$407=9,"مقبول",IF('تسجيل اسماء الطلبة الجدد'!$J309=4,"مقبول",IF('تسجيل اسماء الطلبة الجدد'!$I$8:$I$407&gt;=0,"مقبول",IF('تسجيل اسماء الطلبة الجدد'!$H$8:$H$407=0,"مقبول","مرفوض")))))))</f>
        <v/>
      </c>
    </row>
    <row r="310" spans="1:12" ht="20.100000000000001" customHeight="1" x14ac:dyDescent="0.25">
      <c r="A310" s="25">
        <v>303</v>
      </c>
      <c r="B310" s="26"/>
      <c r="C310" s="31"/>
      <c r="D310" s="27" t="str">
        <f t="shared" si="10"/>
        <v/>
      </c>
      <c r="E310" s="28"/>
      <c r="F310" s="29" t="str">
        <f t="shared" si="11"/>
        <v/>
      </c>
      <c r="G310" s="30" t="str">
        <f>IFERROR(VLOOKUP(MID(C310,8,2)*1,Sheet2!$A$1:$B$28,2,FALSE),"")</f>
        <v/>
      </c>
      <c r="H310" s="41" t="str">
        <f>IFERROR(DATEDIF('تسجيل اسماء الطلبة الجدد'!$F310,$O$2,"MD"),"")</f>
        <v/>
      </c>
      <c r="I310" s="41" t="str">
        <f>IFERROR(DATEDIF('تسجيل اسماء الطلبة الجدد'!$F$8:$F$43,$O$2,"YM"),"")</f>
        <v/>
      </c>
      <c r="J310" s="41" t="str">
        <f>IFERROR(DATEDIF('تسجيل اسماء الطلبة الجدد'!$F$8:$F$43,$O$2,"Y"),"")</f>
        <v/>
      </c>
      <c r="K310" s="24" t="str">
        <f>IF('تسجيل اسماء الطلبة الجدد'!$C310="","",'تسجيل اسماء الطلبة الجدد'!$J310&amp;" "&amp;"سنوات و"&amp;""&amp;'تسجيل اسماء الطلبة الجدد'!$I310&amp;" "&amp;"شهور و"&amp;" "&amp;'تسجيل اسماء الطلبة الجدد'!$H310&amp;"يوم  ")</f>
        <v/>
      </c>
      <c r="L310" s="44" t="str">
        <f>IF('تسجيل اسماء الطلبة الجدد'!$J310="","",IF('تسجيل اسماء الطلبة الجدد'!$J310=4,"مقبول",IF('تسجيل اسماء الطلبة الجدد'!$I$8:$I$407&gt;=5,"مقبول",IF('تسجيل اسماء الطلبة الجدد'!$H$8:$H$407=9,"مقبول",IF('تسجيل اسماء الطلبة الجدد'!$J310=4,"مقبول",IF('تسجيل اسماء الطلبة الجدد'!$I$8:$I$407&gt;=0,"مقبول",IF('تسجيل اسماء الطلبة الجدد'!$H$8:$H$407=0,"مقبول","مرفوض")))))))</f>
        <v/>
      </c>
    </row>
    <row r="311" spans="1:12" ht="20.100000000000001" customHeight="1" x14ac:dyDescent="0.25">
      <c r="A311" s="25">
        <v>304</v>
      </c>
      <c r="B311" s="26"/>
      <c r="C311" s="31"/>
      <c r="D311" s="27" t="str">
        <f t="shared" si="10"/>
        <v/>
      </c>
      <c r="E311" s="28"/>
      <c r="F311" s="29" t="str">
        <f t="shared" si="11"/>
        <v/>
      </c>
      <c r="G311" s="30" t="str">
        <f>IFERROR(VLOOKUP(MID(C311,8,2)*1,Sheet2!$A$1:$B$28,2,FALSE),"")</f>
        <v/>
      </c>
      <c r="H311" s="41" t="str">
        <f>IFERROR(DATEDIF('تسجيل اسماء الطلبة الجدد'!$F311,$O$2,"MD"),"")</f>
        <v/>
      </c>
      <c r="I311" s="41" t="str">
        <f>IFERROR(DATEDIF('تسجيل اسماء الطلبة الجدد'!$F$8:$F$43,$O$2,"YM"),"")</f>
        <v/>
      </c>
      <c r="J311" s="41" t="str">
        <f>IFERROR(DATEDIF('تسجيل اسماء الطلبة الجدد'!$F$8:$F$43,$O$2,"Y"),"")</f>
        <v/>
      </c>
      <c r="K311" s="24" t="str">
        <f>IF('تسجيل اسماء الطلبة الجدد'!$C311="","",'تسجيل اسماء الطلبة الجدد'!$J311&amp;" "&amp;"سنوات و"&amp;""&amp;'تسجيل اسماء الطلبة الجدد'!$I311&amp;" "&amp;"شهور و"&amp;" "&amp;'تسجيل اسماء الطلبة الجدد'!$H311&amp;"يوم  ")</f>
        <v/>
      </c>
      <c r="L311" s="44" t="str">
        <f>IF('تسجيل اسماء الطلبة الجدد'!$J311="","",IF('تسجيل اسماء الطلبة الجدد'!$J311=4,"مقبول",IF('تسجيل اسماء الطلبة الجدد'!$I$8:$I$407&gt;=5,"مقبول",IF('تسجيل اسماء الطلبة الجدد'!$H$8:$H$407=9,"مقبول",IF('تسجيل اسماء الطلبة الجدد'!$J311=4,"مقبول",IF('تسجيل اسماء الطلبة الجدد'!$I$8:$I$407&gt;=0,"مقبول",IF('تسجيل اسماء الطلبة الجدد'!$H$8:$H$407=0,"مقبول","مرفوض")))))))</f>
        <v/>
      </c>
    </row>
    <row r="312" spans="1:12" ht="20.100000000000001" customHeight="1" x14ac:dyDescent="0.25">
      <c r="A312" s="25">
        <v>305</v>
      </c>
      <c r="B312" s="26"/>
      <c r="C312" s="31"/>
      <c r="D312" s="27" t="str">
        <f t="shared" si="10"/>
        <v/>
      </c>
      <c r="E312" s="28"/>
      <c r="F312" s="29" t="str">
        <f t="shared" si="11"/>
        <v/>
      </c>
      <c r="G312" s="30" t="str">
        <f>IFERROR(VLOOKUP(MID(C312,8,2)*1,Sheet2!$A$1:$B$28,2,FALSE),"")</f>
        <v/>
      </c>
      <c r="H312" s="41" t="str">
        <f>IFERROR(DATEDIF('تسجيل اسماء الطلبة الجدد'!$F312,$O$2,"MD"),"")</f>
        <v/>
      </c>
      <c r="I312" s="41" t="str">
        <f>IFERROR(DATEDIF('تسجيل اسماء الطلبة الجدد'!$F$8:$F$43,$O$2,"YM"),"")</f>
        <v/>
      </c>
      <c r="J312" s="41" t="str">
        <f>IFERROR(DATEDIF('تسجيل اسماء الطلبة الجدد'!$F$8:$F$43,$O$2,"Y"),"")</f>
        <v/>
      </c>
      <c r="K312" s="24" t="str">
        <f>IF('تسجيل اسماء الطلبة الجدد'!$C312="","",'تسجيل اسماء الطلبة الجدد'!$J312&amp;" "&amp;"سنوات و"&amp;""&amp;'تسجيل اسماء الطلبة الجدد'!$I312&amp;" "&amp;"شهور و"&amp;" "&amp;'تسجيل اسماء الطلبة الجدد'!$H312&amp;"يوم  ")</f>
        <v/>
      </c>
      <c r="L312" s="44" t="str">
        <f>IF('تسجيل اسماء الطلبة الجدد'!$J312="","",IF('تسجيل اسماء الطلبة الجدد'!$J312=4,"مقبول",IF('تسجيل اسماء الطلبة الجدد'!$I$8:$I$407&gt;=5,"مقبول",IF('تسجيل اسماء الطلبة الجدد'!$H$8:$H$407=9,"مقبول",IF('تسجيل اسماء الطلبة الجدد'!$J312=4,"مقبول",IF('تسجيل اسماء الطلبة الجدد'!$I$8:$I$407&gt;=0,"مقبول",IF('تسجيل اسماء الطلبة الجدد'!$H$8:$H$407=0,"مقبول","مرفوض")))))))</f>
        <v/>
      </c>
    </row>
    <row r="313" spans="1:12" ht="20.100000000000001" customHeight="1" x14ac:dyDescent="0.25">
      <c r="A313" s="25">
        <v>306</v>
      </c>
      <c r="B313" s="26"/>
      <c r="C313" s="31"/>
      <c r="D313" s="27" t="str">
        <f t="shared" si="10"/>
        <v/>
      </c>
      <c r="E313" s="28"/>
      <c r="F313" s="29" t="str">
        <f t="shared" si="11"/>
        <v/>
      </c>
      <c r="G313" s="30" t="str">
        <f>IFERROR(VLOOKUP(MID(C313,8,2)*1,Sheet2!$A$1:$B$28,2,FALSE),"")</f>
        <v/>
      </c>
      <c r="H313" s="41" t="str">
        <f>IFERROR(DATEDIF('تسجيل اسماء الطلبة الجدد'!$F313,$O$2,"MD"),"")</f>
        <v/>
      </c>
      <c r="I313" s="41" t="str">
        <f>IFERROR(DATEDIF('تسجيل اسماء الطلبة الجدد'!$F$8:$F$43,$O$2,"YM"),"")</f>
        <v/>
      </c>
      <c r="J313" s="41" t="str">
        <f>IFERROR(DATEDIF('تسجيل اسماء الطلبة الجدد'!$F$8:$F$43,$O$2,"Y"),"")</f>
        <v/>
      </c>
      <c r="K313" s="24" t="str">
        <f>IF('تسجيل اسماء الطلبة الجدد'!$C313="","",'تسجيل اسماء الطلبة الجدد'!$J313&amp;" "&amp;"سنوات و"&amp;""&amp;'تسجيل اسماء الطلبة الجدد'!$I313&amp;" "&amp;"شهور و"&amp;" "&amp;'تسجيل اسماء الطلبة الجدد'!$H313&amp;"يوم  ")</f>
        <v/>
      </c>
      <c r="L313" s="44" t="str">
        <f>IF('تسجيل اسماء الطلبة الجدد'!$J313="","",IF('تسجيل اسماء الطلبة الجدد'!$J313=4,"مقبول",IF('تسجيل اسماء الطلبة الجدد'!$I$8:$I$407&gt;=5,"مقبول",IF('تسجيل اسماء الطلبة الجدد'!$H$8:$H$407=9,"مقبول",IF('تسجيل اسماء الطلبة الجدد'!$J313=4,"مقبول",IF('تسجيل اسماء الطلبة الجدد'!$I$8:$I$407&gt;=0,"مقبول",IF('تسجيل اسماء الطلبة الجدد'!$H$8:$H$407=0,"مقبول","مرفوض")))))))</f>
        <v/>
      </c>
    </row>
    <row r="314" spans="1:12" ht="20.100000000000001" customHeight="1" x14ac:dyDescent="0.25">
      <c r="A314" s="25">
        <v>307</v>
      </c>
      <c r="B314" s="26"/>
      <c r="C314" s="31"/>
      <c r="D314" s="27" t="str">
        <f t="shared" si="10"/>
        <v/>
      </c>
      <c r="E314" s="28"/>
      <c r="F314" s="29" t="str">
        <f t="shared" si="11"/>
        <v/>
      </c>
      <c r="G314" s="30" t="str">
        <f>IFERROR(VLOOKUP(MID(C314,8,2)*1,Sheet2!$A$1:$B$28,2,FALSE),"")</f>
        <v/>
      </c>
      <c r="H314" s="41" t="str">
        <f>IFERROR(DATEDIF('تسجيل اسماء الطلبة الجدد'!$F314,$O$2,"MD"),"")</f>
        <v/>
      </c>
      <c r="I314" s="41" t="str">
        <f>IFERROR(DATEDIF('تسجيل اسماء الطلبة الجدد'!$F$8:$F$43,$O$2,"YM"),"")</f>
        <v/>
      </c>
      <c r="J314" s="41" t="str">
        <f>IFERROR(DATEDIF('تسجيل اسماء الطلبة الجدد'!$F$8:$F$43,$O$2,"Y"),"")</f>
        <v/>
      </c>
      <c r="K314" s="24" t="str">
        <f>IF('تسجيل اسماء الطلبة الجدد'!$C314="","",'تسجيل اسماء الطلبة الجدد'!$J314&amp;" "&amp;"سنوات و"&amp;""&amp;'تسجيل اسماء الطلبة الجدد'!$I314&amp;" "&amp;"شهور و"&amp;" "&amp;'تسجيل اسماء الطلبة الجدد'!$H314&amp;"يوم  ")</f>
        <v/>
      </c>
      <c r="L314" s="44" t="str">
        <f>IF('تسجيل اسماء الطلبة الجدد'!$J314="","",IF('تسجيل اسماء الطلبة الجدد'!$J314=4,"مقبول",IF('تسجيل اسماء الطلبة الجدد'!$I$8:$I$407&gt;=5,"مقبول",IF('تسجيل اسماء الطلبة الجدد'!$H$8:$H$407=9,"مقبول",IF('تسجيل اسماء الطلبة الجدد'!$J314=4,"مقبول",IF('تسجيل اسماء الطلبة الجدد'!$I$8:$I$407&gt;=0,"مقبول",IF('تسجيل اسماء الطلبة الجدد'!$H$8:$H$407=0,"مقبول","مرفوض")))))))</f>
        <v/>
      </c>
    </row>
    <row r="315" spans="1:12" ht="20.100000000000001" customHeight="1" x14ac:dyDescent="0.25">
      <c r="A315" s="25">
        <v>308</v>
      </c>
      <c r="B315" s="26"/>
      <c r="C315" s="31"/>
      <c r="D315" s="27" t="str">
        <f t="shared" si="10"/>
        <v/>
      </c>
      <c r="E315" s="28"/>
      <c r="F315" s="29" t="str">
        <f t="shared" si="11"/>
        <v/>
      </c>
      <c r="G315" s="30" t="str">
        <f>IFERROR(VLOOKUP(MID(C315,8,2)*1,Sheet2!$A$1:$B$28,2,FALSE),"")</f>
        <v/>
      </c>
      <c r="H315" s="41" t="str">
        <f>IFERROR(DATEDIF('تسجيل اسماء الطلبة الجدد'!$F315,$O$2,"MD"),"")</f>
        <v/>
      </c>
      <c r="I315" s="41" t="str">
        <f>IFERROR(DATEDIF('تسجيل اسماء الطلبة الجدد'!$F$8:$F$43,$O$2,"YM"),"")</f>
        <v/>
      </c>
      <c r="J315" s="41" t="str">
        <f>IFERROR(DATEDIF('تسجيل اسماء الطلبة الجدد'!$F$8:$F$43,$O$2,"Y"),"")</f>
        <v/>
      </c>
      <c r="K315" s="24" t="str">
        <f>IF('تسجيل اسماء الطلبة الجدد'!$C315="","",'تسجيل اسماء الطلبة الجدد'!$J315&amp;" "&amp;"سنوات و"&amp;""&amp;'تسجيل اسماء الطلبة الجدد'!$I315&amp;" "&amp;"شهور و"&amp;" "&amp;'تسجيل اسماء الطلبة الجدد'!$H315&amp;"يوم  ")</f>
        <v/>
      </c>
      <c r="L315" s="44" t="str">
        <f>IF('تسجيل اسماء الطلبة الجدد'!$J315="","",IF('تسجيل اسماء الطلبة الجدد'!$J315=4,"مقبول",IF('تسجيل اسماء الطلبة الجدد'!$I$8:$I$407&gt;=5,"مقبول",IF('تسجيل اسماء الطلبة الجدد'!$H$8:$H$407=9,"مقبول",IF('تسجيل اسماء الطلبة الجدد'!$J315=4,"مقبول",IF('تسجيل اسماء الطلبة الجدد'!$I$8:$I$407&gt;=0,"مقبول",IF('تسجيل اسماء الطلبة الجدد'!$H$8:$H$407=0,"مقبول","مرفوض")))))))</f>
        <v/>
      </c>
    </row>
    <row r="316" spans="1:12" ht="20.100000000000001" customHeight="1" x14ac:dyDescent="0.25">
      <c r="A316" s="25">
        <v>309</v>
      </c>
      <c r="B316" s="26"/>
      <c r="C316" s="31"/>
      <c r="D316" s="27" t="str">
        <f t="shared" si="10"/>
        <v/>
      </c>
      <c r="E316" s="28"/>
      <c r="F316" s="29" t="str">
        <f t="shared" si="11"/>
        <v/>
      </c>
      <c r="G316" s="30" t="str">
        <f>IFERROR(VLOOKUP(MID(C316,8,2)*1,Sheet2!$A$1:$B$28,2,FALSE),"")</f>
        <v/>
      </c>
      <c r="H316" s="41" t="str">
        <f>IFERROR(DATEDIF('تسجيل اسماء الطلبة الجدد'!$F316,$O$2,"MD"),"")</f>
        <v/>
      </c>
      <c r="I316" s="41" t="str">
        <f>IFERROR(DATEDIF('تسجيل اسماء الطلبة الجدد'!$F$8:$F$43,$O$2,"YM"),"")</f>
        <v/>
      </c>
      <c r="J316" s="41" t="str">
        <f>IFERROR(DATEDIF('تسجيل اسماء الطلبة الجدد'!$F$8:$F$43,$O$2,"Y"),"")</f>
        <v/>
      </c>
      <c r="K316" s="24" t="str">
        <f>IF('تسجيل اسماء الطلبة الجدد'!$C316="","",'تسجيل اسماء الطلبة الجدد'!$J316&amp;" "&amp;"سنوات و"&amp;""&amp;'تسجيل اسماء الطلبة الجدد'!$I316&amp;" "&amp;"شهور و"&amp;" "&amp;'تسجيل اسماء الطلبة الجدد'!$H316&amp;"يوم  ")</f>
        <v/>
      </c>
      <c r="L316" s="44" t="str">
        <f>IF('تسجيل اسماء الطلبة الجدد'!$J316="","",IF('تسجيل اسماء الطلبة الجدد'!$J316=4,"مقبول",IF('تسجيل اسماء الطلبة الجدد'!$I$8:$I$407&gt;=5,"مقبول",IF('تسجيل اسماء الطلبة الجدد'!$H$8:$H$407=9,"مقبول",IF('تسجيل اسماء الطلبة الجدد'!$J316=4,"مقبول",IF('تسجيل اسماء الطلبة الجدد'!$I$8:$I$407&gt;=0,"مقبول",IF('تسجيل اسماء الطلبة الجدد'!$H$8:$H$407=0,"مقبول","مرفوض")))))))</f>
        <v/>
      </c>
    </row>
    <row r="317" spans="1:12" ht="20.100000000000001" customHeight="1" x14ac:dyDescent="0.25">
      <c r="A317" s="25">
        <v>310</v>
      </c>
      <c r="B317" s="26"/>
      <c r="C317" s="31"/>
      <c r="D317" s="27" t="str">
        <f t="shared" si="10"/>
        <v/>
      </c>
      <c r="E317" s="28"/>
      <c r="F317" s="29" t="str">
        <f t="shared" si="11"/>
        <v/>
      </c>
      <c r="G317" s="30" t="str">
        <f>IFERROR(VLOOKUP(MID(C317,8,2)*1,Sheet2!$A$1:$B$28,2,FALSE),"")</f>
        <v/>
      </c>
      <c r="H317" s="41" t="str">
        <f>IFERROR(DATEDIF('تسجيل اسماء الطلبة الجدد'!$F317,$O$2,"MD"),"")</f>
        <v/>
      </c>
      <c r="I317" s="41" t="str">
        <f>IFERROR(DATEDIF('تسجيل اسماء الطلبة الجدد'!$F$8:$F$43,$O$2,"YM"),"")</f>
        <v/>
      </c>
      <c r="J317" s="41" t="str">
        <f>IFERROR(DATEDIF('تسجيل اسماء الطلبة الجدد'!$F$8:$F$43,$O$2,"Y"),"")</f>
        <v/>
      </c>
      <c r="K317" s="24" t="str">
        <f>IF('تسجيل اسماء الطلبة الجدد'!$C317="","",'تسجيل اسماء الطلبة الجدد'!$J317&amp;" "&amp;"سنوات و"&amp;""&amp;'تسجيل اسماء الطلبة الجدد'!$I317&amp;" "&amp;"شهور و"&amp;" "&amp;'تسجيل اسماء الطلبة الجدد'!$H317&amp;"يوم  ")</f>
        <v/>
      </c>
      <c r="L317" s="44" t="str">
        <f>IF('تسجيل اسماء الطلبة الجدد'!$J317="","",IF('تسجيل اسماء الطلبة الجدد'!$J317=4,"مقبول",IF('تسجيل اسماء الطلبة الجدد'!$I$8:$I$407&gt;=5,"مقبول",IF('تسجيل اسماء الطلبة الجدد'!$H$8:$H$407=9,"مقبول",IF('تسجيل اسماء الطلبة الجدد'!$J317=4,"مقبول",IF('تسجيل اسماء الطلبة الجدد'!$I$8:$I$407&gt;=0,"مقبول",IF('تسجيل اسماء الطلبة الجدد'!$H$8:$H$407=0,"مقبول","مرفوض")))))))</f>
        <v/>
      </c>
    </row>
    <row r="318" spans="1:12" ht="20.100000000000001" customHeight="1" x14ac:dyDescent="0.25">
      <c r="A318" s="25">
        <v>311</v>
      </c>
      <c r="B318" s="26"/>
      <c r="C318" s="31"/>
      <c r="D318" s="27" t="str">
        <f t="shared" si="10"/>
        <v/>
      </c>
      <c r="E318" s="28"/>
      <c r="F318" s="29" t="str">
        <f t="shared" si="11"/>
        <v/>
      </c>
      <c r="G318" s="30" t="str">
        <f>IFERROR(VLOOKUP(MID(C318,8,2)*1,Sheet2!$A$1:$B$28,2,FALSE),"")</f>
        <v/>
      </c>
      <c r="H318" s="41" t="str">
        <f>IFERROR(DATEDIF('تسجيل اسماء الطلبة الجدد'!$F318,$O$2,"MD"),"")</f>
        <v/>
      </c>
      <c r="I318" s="41" t="str">
        <f>IFERROR(DATEDIF('تسجيل اسماء الطلبة الجدد'!$F$8:$F$43,$O$2,"YM"),"")</f>
        <v/>
      </c>
      <c r="J318" s="41" t="str">
        <f>IFERROR(DATEDIF('تسجيل اسماء الطلبة الجدد'!$F$8:$F$43,$O$2,"Y"),"")</f>
        <v/>
      </c>
      <c r="K318" s="24" t="str">
        <f>IF('تسجيل اسماء الطلبة الجدد'!$C318="","",'تسجيل اسماء الطلبة الجدد'!$J318&amp;" "&amp;"سنوات و"&amp;""&amp;'تسجيل اسماء الطلبة الجدد'!$I318&amp;" "&amp;"شهور و"&amp;" "&amp;'تسجيل اسماء الطلبة الجدد'!$H318&amp;"يوم  ")</f>
        <v/>
      </c>
      <c r="L318" s="44" t="str">
        <f>IF('تسجيل اسماء الطلبة الجدد'!$J318="","",IF('تسجيل اسماء الطلبة الجدد'!$J318=4,"مقبول",IF('تسجيل اسماء الطلبة الجدد'!$I$8:$I$407&gt;=5,"مقبول",IF('تسجيل اسماء الطلبة الجدد'!$H$8:$H$407=9,"مقبول",IF('تسجيل اسماء الطلبة الجدد'!$J318=4,"مقبول",IF('تسجيل اسماء الطلبة الجدد'!$I$8:$I$407&gt;=0,"مقبول",IF('تسجيل اسماء الطلبة الجدد'!$H$8:$H$407=0,"مقبول","مرفوض")))))))</f>
        <v/>
      </c>
    </row>
    <row r="319" spans="1:12" ht="20.100000000000001" customHeight="1" x14ac:dyDescent="0.25">
      <c r="A319" s="25">
        <v>312</v>
      </c>
      <c r="B319" s="26"/>
      <c r="C319" s="31"/>
      <c r="D319" s="27" t="str">
        <f t="shared" si="10"/>
        <v/>
      </c>
      <c r="E319" s="28"/>
      <c r="F319" s="29" t="str">
        <f t="shared" si="11"/>
        <v/>
      </c>
      <c r="G319" s="30" t="str">
        <f>IFERROR(VLOOKUP(MID(C319,8,2)*1,Sheet2!$A$1:$B$28,2,FALSE),"")</f>
        <v/>
      </c>
      <c r="H319" s="41" t="str">
        <f>IFERROR(DATEDIF('تسجيل اسماء الطلبة الجدد'!$F319,$O$2,"MD"),"")</f>
        <v/>
      </c>
      <c r="I319" s="41" t="str">
        <f>IFERROR(DATEDIF('تسجيل اسماء الطلبة الجدد'!$F$8:$F$43,$O$2,"YM"),"")</f>
        <v/>
      </c>
      <c r="J319" s="41" t="str">
        <f>IFERROR(DATEDIF('تسجيل اسماء الطلبة الجدد'!$F$8:$F$43,$O$2,"Y"),"")</f>
        <v/>
      </c>
      <c r="K319" s="24" t="str">
        <f>IF('تسجيل اسماء الطلبة الجدد'!$C319="","",'تسجيل اسماء الطلبة الجدد'!$J319&amp;" "&amp;"سنوات و"&amp;""&amp;'تسجيل اسماء الطلبة الجدد'!$I319&amp;" "&amp;"شهور و"&amp;" "&amp;'تسجيل اسماء الطلبة الجدد'!$H319&amp;"يوم  ")</f>
        <v/>
      </c>
      <c r="L319" s="44" t="str">
        <f>IF('تسجيل اسماء الطلبة الجدد'!$J319="","",IF('تسجيل اسماء الطلبة الجدد'!$J319=4,"مقبول",IF('تسجيل اسماء الطلبة الجدد'!$I$8:$I$407&gt;=5,"مقبول",IF('تسجيل اسماء الطلبة الجدد'!$H$8:$H$407=9,"مقبول",IF('تسجيل اسماء الطلبة الجدد'!$J319=4,"مقبول",IF('تسجيل اسماء الطلبة الجدد'!$I$8:$I$407&gt;=0,"مقبول",IF('تسجيل اسماء الطلبة الجدد'!$H$8:$H$407=0,"مقبول","مرفوض")))))))</f>
        <v/>
      </c>
    </row>
    <row r="320" spans="1:12" ht="20.100000000000001" customHeight="1" x14ac:dyDescent="0.25">
      <c r="A320" s="25">
        <v>313</v>
      </c>
      <c r="B320" s="26"/>
      <c r="C320" s="31"/>
      <c r="D320" s="27" t="str">
        <f t="shared" si="10"/>
        <v/>
      </c>
      <c r="E320" s="28"/>
      <c r="F320" s="29" t="str">
        <f t="shared" si="11"/>
        <v/>
      </c>
      <c r="G320" s="30" t="str">
        <f>IFERROR(VLOOKUP(MID(C320,8,2)*1,Sheet2!$A$1:$B$28,2,FALSE),"")</f>
        <v/>
      </c>
      <c r="H320" s="41" t="str">
        <f>IFERROR(DATEDIF('تسجيل اسماء الطلبة الجدد'!$F320,$O$2,"MD"),"")</f>
        <v/>
      </c>
      <c r="I320" s="41" t="str">
        <f>IFERROR(DATEDIF('تسجيل اسماء الطلبة الجدد'!$F$8:$F$43,$O$2,"YM"),"")</f>
        <v/>
      </c>
      <c r="J320" s="41" t="str">
        <f>IFERROR(DATEDIF('تسجيل اسماء الطلبة الجدد'!$F$8:$F$43,$O$2,"Y"),"")</f>
        <v/>
      </c>
      <c r="K320" s="24" t="str">
        <f>IF('تسجيل اسماء الطلبة الجدد'!$C320="","",'تسجيل اسماء الطلبة الجدد'!$J320&amp;" "&amp;"سنوات و"&amp;""&amp;'تسجيل اسماء الطلبة الجدد'!$I320&amp;" "&amp;"شهور و"&amp;" "&amp;'تسجيل اسماء الطلبة الجدد'!$H320&amp;"يوم  ")</f>
        <v/>
      </c>
      <c r="L320" s="44" t="str">
        <f>IF('تسجيل اسماء الطلبة الجدد'!$J320="","",IF('تسجيل اسماء الطلبة الجدد'!$J320=4,"مقبول",IF('تسجيل اسماء الطلبة الجدد'!$I$8:$I$407&gt;=5,"مقبول",IF('تسجيل اسماء الطلبة الجدد'!$H$8:$H$407=9,"مقبول",IF('تسجيل اسماء الطلبة الجدد'!$J320=4,"مقبول",IF('تسجيل اسماء الطلبة الجدد'!$I$8:$I$407&gt;=0,"مقبول",IF('تسجيل اسماء الطلبة الجدد'!$H$8:$H$407=0,"مقبول","مرفوض")))))))</f>
        <v/>
      </c>
    </row>
    <row r="321" spans="1:12" ht="20.100000000000001" customHeight="1" x14ac:dyDescent="0.25">
      <c r="A321" s="25">
        <v>314</v>
      </c>
      <c r="B321" s="26"/>
      <c r="C321" s="31"/>
      <c r="D321" s="27" t="str">
        <f t="shared" si="10"/>
        <v/>
      </c>
      <c r="E321" s="28"/>
      <c r="F321" s="29" t="str">
        <f t="shared" si="11"/>
        <v/>
      </c>
      <c r="G321" s="30" t="str">
        <f>IFERROR(VLOOKUP(MID(C321,8,2)*1,Sheet2!$A$1:$B$28,2,FALSE),"")</f>
        <v/>
      </c>
      <c r="H321" s="41" t="str">
        <f>IFERROR(DATEDIF('تسجيل اسماء الطلبة الجدد'!$F321,$O$2,"MD"),"")</f>
        <v/>
      </c>
      <c r="I321" s="41" t="str">
        <f>IFERROR(DATEDIF('تسجيل اسماء الطلبة الجدد'!$F$8:$F$43,$O$2,"YM"),"")</f>
        <v/>
      </c>
      <c r="J321" s="41" t="str">
        <f>IFERROR(DATEDIF('تسجيل اسماء الطلبة الجدد'!$F$8:$F$43,$O$2,"Y"),"")</f>
        <v/>
      </c>
      <c r="K321" s="24" t="str">
        <f>IF('تسجيل اسماء الطلبة الجدد'!$C321="","",'تسجيل اسماء الطلبة الجدد'!$J321&amp;" "&amp;"سنوات و"&amp;""&amp;'تسجيل اسماء الطلبة الجدد'!$I321&amp;" "&amp;"شهور و"&amp;" "&amp;'تسجيل اسماء الطلبة الجدد'!$H321&amp;"يوم  ")</f>
        <v/>
      </c>
      <c r="L321" s="44" t="str">
        <f>IF('تسجيل اسماء الطلبة الجدد'!$J321="","",IF('تسجيل اسماء الطلبة الجدد'!$J321=4,"مقبول",IF('تسجيل اسماء الطلبة الجدد'!$I$8:$I$407&gt;=5,"مقبول",IF('تسجيل اسماء الطلبة الجدد'!$H$8:$H$407=9,"مقبول",IF('تسجيل اسماء الطلبة الجدد'!$J321=4,"مقبول",IF('تسجيل اسماء الطلبة الجدد'!$I$8:$I$407&gt;=0,"مقبول",IF('تسجيل اسماء الطلبة الجدد'!$H$8:$H$407=0,"مقبول","مرفوض")))))))</f>
        <v/>
      </c>
    </row>
    <row r="322" spans="1:12" ht="20.100000000000001" customHeight="1" x14ac:dyDescent="0.25">
      <c r="A322" s="25">
        <v>315</v>
      </c>
      <c r="B322" s="26"/>
      <c r="C322" s="31"/>
      <c r="D322" s="27" t="str">
        <f t="shared" si="10"/>
        <v/>
      </c>
      <c r="E322" s="28"/>
      <c r="F322" s="29" t="str">
        <f t="shared" si="11"/>
        <v/>
      </c>
      <c r="G322" s="30" t="str">
        <f>IFERROR(VLOOKUP(MID(C322,8,2)*1,Sheet2!$A$1:$B$28,2,FALSE),"")</f>
        <v/>
      </c>
      <c r="H322" s="41" t="str">
        <f>IFERROR(DATEDIF('تسجيل اسماء الطلبة الجدد'!$F322,$O$2,"MD"),"")</f>
        <v/>
      </c>
      <c r="I322" s="41" t="str">
        <f>IFERROR(DATEDIF('تسجيل اسماء الطلبة الجدد'!$F$8:$F$43,$O$2,"YM"),"")</f>
        <v/>
      </c>
      <c r="J322" s="41" t="str">
        <f>IFERROR(DATEDIF('تسجيل اسماء الطلبة الجدد'!$F$8:$F$43,$O$2,"Y"),"")</f>
        <v/>
      </c>
      <c r="K322" s="24" t="str">
        <f>IF('تسجيل اسماء الطلبة الجدد'!$C322="","",'تسجيل اسماء الطلبة الجدد'!$J322&amp;" "&amp;"سنوات و"&amp;""&amp;'تسجيل اسماء الطلبة الجدد'!$I322&amp;" "&amp;"شهور و"&amp;" "&amp;'تسجيل اسماء الطلبة الجدد'!$H322&amp;"يوم  ")</f>
        <v/>
      </c>
      <c r="L322" s="44" t="str">
        <f>IF('تسجيل اسماء الطلبة الجدد'!$J322="","",IF('تسجيل اسماء الطلبة الجدد'!$J322=4,"مقبول",IF('تسجيل اسماء الطلبة الجدد'!$I$8:$I$407&gt;=5,"مقبول",IF('تسجيل اسماء الطلبة الجدد'!$H$8:$H$407=9,"مقبول",IF('تسجيل اسماء الطلبة الجدد'!$J322=4,"مقبول",IF('تسجيل اسماء الطلبة الجدد'!$I$8:$I$407&gt;=0,"مقبول",IF('تسجيل اسماء الطلبة الجدد'!$H$8:$H$407=0,"مقبول","مرفوض")))))))</f>
        <v/>
      </c>
    </row>
    <row r="323" spans="1:12" ht="20.100000000000001" customHeight="1" x14ac:dyDescent="0.25">
      <c r="A323" s="25">
        <v>316</v>
      </c>
      <c r="B323" s="26"/>
      <c r="C323" s="31"/>
      <c r="D323" s="27" t="str">
        <f t="shared" si="10"/>
        <v/>
      </c>
      <c r="E323" s="28"/>
      <c r="F323" s="29" t="str">
        <f t="shared" si="11"/>
        <v/>
      </c>
      <c r="G323" s="30" t="str">
        <f>IFERROR(VLOOKUP(MID(C323,8,2)*1,Sheet2!$A$1:$B$28,2,FALSE),"")</f>
        <v/>
      </c>
      <c r="H323" s="41" t="str">
        <f>IFERROR(DATEDIF('تسجيل اسماء الطلبة الجدد'!$F323,$O$2,"MD"),"")</f>
        <v/>
      </c>
      <c r="I323" s="41" t="str">
        <f>IFERROR(DATEDIF('تسجيل اسماء الطلبة الجدد'!$F$8:$F$43,$O$2,"YM"),"")</f>
        <v/>
      </c>
      <c r="J323" s="41" t="str">
        <f>IFERROR(DATEDIF('تسجيل اسماء الطلبة الجدد'!$F$8:$F$43,$O$2,"Y"),"")</f>
        <v/>
      </c>
      <c r="K323" s="24" t="str">
        <f>IF('تسجيل اسماء الطلبة الجدد'!$C323="","",'تسجيل اسماء الطلبة الجدد'!$J323&amp;" "&amp;"سنوات و"&amp;""&amp;'تسجيل اسماء الطلبة الجدد'!$I323&amp;" "&amp;"شهور و"&amp;" "&amp;'تسجيل اسماء الطلبة الجدد'!$H323&amp;"يوم  ")</f>
        <v/>
      </c>
      <c r="L323" s="44" t="str">
        <f>IF('تسجيل اسماء الطلبة الجدد'!$J323="","",IF('تسجيل اسماء الطلبة الجدد'!$J323=4,"مقبول",IF('تسجيل اسماء الطلبة الجدد'!$I$8:$I$407&gt;=5,"مقبول",IF('تسجيل اسماء الطلبة الجدد'!$H$8:$H$407=9,"مقبول",IF('تسجيل اسماء الطلبة الجدد'!$J323=4,"مقبول",IF('تسجيل اسماء الطلبة الجدد'!$I$8:$I$407&gt;=0,"مقبول",IF('تسجيل اسماء الطلبة الجدد'!$H$8:$H$407=0,"مقبول","مرفوض")))))))</f>
        <v/>
      </c>
    </row>
    <row r="324" spans="1:12" ht="20.100000000000001" customHeight="1" x14ac:dyDescent="0.25">
      <c r="A324" s="25">
        <v>317</v>
      </c>
      <c r="B324" s="26"/>
      <c r="C324" s="31"/>
      <c r="D324" s="27" t="str">
        <f t="shared" si="10"/>
        <v/>
      </c>
      <c r="E324" s="28"/>
      <c r="F324" s="29" t="str">
        <f t="shared" si="11"/>
        <v/>
      </c>
      <c r="G324" s="30" t="str">
        <f>IFERROR(VLOOKUP(MID(C324,8,2)*1,Sheet2!$A$1:$B$28,2,FALSE),"")</f>
        <v/>
      </c>
      <c r="H324" s="41" t="str">
        <f>IFERROR(DATEDIF('تسجيل اسماء الطلبة الجدد'!$F324,$O$2,"MD"),"")</f>
        <v/>
      </c>
      <c r="I324" s="41" t="str">
        <f>IFERROR(DATEDIF('تسجيل اسماء الطلبة الجدد'!$F$8:$F$43,$O$2,"YM"),"")</f>
        <v/>
      </c>
      <c r="J324" s="41" t="str">
        <f>IFERROR(DATEDIF('تسجيل اسماء الطلبة الجدد'!$F$8:$F$43,$O$2,"Y"),"")</f>
        <v/>
      </c>
      <c r="K324" s="24" t="str">
        <f>IF('تسجيل اسماء الطلبة الجدد'!$C324="","",'تسجيل اسماء الطلبة الجدد'!$J324&amp;" "&amp;"سنوات و"&amp;""&amp;'تسجيل اسماء الطلبة الجدد'!$I324&amp;" "&amp;"شهور و"&amp;" "&amp;'تسجيل اسماء الطلبة الجدد'!$H324&amp;"يوم  ")</f>
        <v/>
      </c>
      <c r="L324" s="44" t="str">
        <f>IF('تسجيل اسماء الطلبة الجدد'!$J324="","",IF('تسجيل اسماء الطلبة الجدد'!$J324=4,"مقبول",IF('تسجيل اسماء الطلبة الجدد'!$I$8:$I$407&gt;=5,"مقبول",IF('تسجيل اسماء الطلبة الجدد'!$H$8:$H$407=9,"مقبول",IF('تسجيل اسماء الطلبة الجدد'!$J324=4,"مقبول",IF('تسجيل اسماء الطلبة الجدد'!$I$8:$I$407&gt;=0,"مقبول",IF('تسجيل اسماء الطلبة الجدد'!$H$8:$H$407=0,"مقبول","مرفوض")))))))</f>
        <v/>
      </c>
    </row>
    <row r="325" spans="1:12" ht="20.100000000000001" customHeight="1" x14ac:dyDescent="0.25">
      <c r="A325" s="25">
        <v>318</v>
      </c>
      <c r="B325" s="26"/>
      <c r="C325" s="31"/>
      <c r="D325" s="27" t="str">
        <f t="shared" si="10"/>
        <v/>
      </c>
      <c r="E325" s="28"/>
      <c r="F325" s="29" t="str">
        <f t="shared" si="11"/>
        <v/>
      </c>
      <c r="G325" s="30" t="str">
        <f>IFERROR(VLOOKUP(MID(C325,8,2)*1,Sheet2!$A$1:$B$28,2,FALSE),"")</f>
        <v/>
      </c>
      <c r="H325" s="41" t="str">
        <f>IFERROR(DATEDIF('تسجيل اسماء الطلبة الجدد'!$F325,$O$2,"MD"),"")</f>
        <v/>
      </c>
      <c r="I325" s="41" t="str">
        <f>IFERROR(DATEDIF('تسجيل اسماء الطلبة الجدد'!$F$8:$F$43,$O$2,"YM"),"")</f>
        <v/>
      </c>
      <c r="J325" s="41" t="str">
        <f>IFERROR(DATEDIF('تسجيل اسماء الطلبة الجدد'!$F$8:$F$43,$O$2,"Y"),"")</f>
        <v/>
      </c>
      <c r="K325" s="24" t="str">
        <f>IF('تسجيل اسماء الطلبة الجدد'!$C325="","",'تسجيل اسماء الطلبة الجدد'!$J325&amp;" "&amp;"سنوات و"&amp;""&amp;'تسجيل اسماء الطلبة الجدد'!$I325&amp;" "&amp;"شهور و"&amp;" "&amp;'تسجيل اسماء الطلبة الجدد'!$H325&amp;"يوم  ")</f>
        <v/>
      </c>
      <c r="L325" s="44" t="str">
        <f>IF('تسجيل اسماء الطلبة الجدد'!$J325="","",IF('تسجيل اسماء الطلبة الجدد'!$J325=4,"مقبول",IF('تسجيل اسماء الطلبة الجدد'!$I$8:$I$407&gt;=5,"مقبول",IF('تسجيل اسماء الطلبة الجدد'!$H$8:$H$407=9,"مقبول",IF('تسجيل اسماء الطلبة الجدد'!$J325=4,"مقبول",IF('تسجيل اسماء الطلبة الجدد'!$I$8:$I$407&gt;=0,"مقبول",IF('تسجيل اسماء الطلبة الجدد'!$H$8:$H$407=0,"مقبول","مرفوض")))))))</f>
        <v/>
      </c>
    </row>
    <row r="326" spans="1:12" ht="20.100000000000001" customHeight="1" x14ac:dyDescent="0.25">
      <c r="A326" s="25">
        <v>319</v>
      </c>
      <c r="B326" s="26"/>
      <c r="C326" s="31"/>
      <c r="D326" s="27" t="str">
        <f t="shared" si="10"/>
        <v/>
      </c>
      <c r="E326" s="28"/>
      <c r="F326" s="29" t="str">
        <f t="shared" si="11"/>
        <v/>
      </c>
      <c r="G326" s="30" t="str">
        <f>IFERROR(VLOOKUP(MID(C326,8,2)*1,Sheet2!$A$1:$B$28,2,FALSE),"")</f>
        <v/>
      </c>
      <c r="H326" s="41" t="str">
        <f>IFERROR(DATEDIF('تسجيل اسماء الطلبة الجدد'!$F326,$O$2,"MD"),"")</f>
        <v/>
      </c>
      <c r="I326" s="41" t="str">
        <f>IFERROR(DATEDIF('تسجيل اسماء الطلبة الجدد'!$F$8:$F$43,$O$2,"YM"),"")</f>
        <v/>
      </c>
      <c r="J326" s="41" t="str">
        <f>IFERROR(DATEDIF('تسجيل اسماء الطلبة الجدد'!$F$8:$F$43,$O$2,"Y"),"")</f>
        <v/>
      </c>
      <c r="K326" s="24" t="str">
        <f>IF('تسجيل اسماء الطلبة الجدد'!$C326="","",'تسجيل اسماء الطلبة الجدد'!$J326&amp;" "&amp;"سنوات و"&amp;""&amp;'تسجيل اسماء الطلبة الجدد'!$I326&amp;" "&amp;"شهور و"&amp;" "&amp;'تسجيل اسماء الطلبة الجدد'!$H326&amp;"يوم  ")</f>
        <v/>
      </c>
      <c r="L326" s="44" t="str">
        <f>IF('تسجيل اسماء الطلبة الجدد'!$J326="","",IF('تسجيل اسماء الطلبة الجدد'!$J326=4,"مقبول",IF('تسجيل اسماء الطلبة الجدد'!$I$8:$I$407&gt;=5,"مقبول",IF('تسجيل اسماء الطلبة الجدد'!$H$8:$H$407=9,"مقبول",IF('تسجيل اسماء الطلبة الجدد'!$J326=4,"مقبول",IF('تسجيل اسماء الطلبة الجدد'!$I$8:$I$407&gt;=0,"مقبول",IF('تسجيل اسماء الطلبة الجدد'!$H$8:$H$407=0,"مقبول","مرفوض")))))))</f>
        <v/>
      </c>
    </row>
    <row r="327" spans="1:12" ht="20.100000000000001" customHeight="1" x14ac:dyDescent="0.25">
      <c r="A327" s="25">
        <v>320</v>
      </c>
      <c r="B327" s="26"/>
      <c r="C327" s="31"/>
      <c r="D327" s="27" t="str">
        <f t="shared" si="10"/>
        <v/>
      </c>
      <c r="E327" s="28"/>
      <c r="F327" s="29" t="str">
        <f t="shared" si="11"/>
        <v/>
      </c>
      <c r="G327" s="30" t="str">
        <f>IFERROR(VLOOKUP(MID(C327,8,2)*1,Sheet2!$A$1:$B$28,2,FALSE),"")</f>
        <v/>
      </c>
      <c r="H327" s="41" t="str">
        <f>IFERROR(DATEDIF('تسجيل اسماء الطلبة الجدد'!$F327,$O$2,"MD"),"")</f>
        <v/>
      </c>
      <c r="I327" s="41" t="str">
        <f>IFERROR(DATEDIF('تسجيل اسماء الطلبة الجدد'!$F$8:$F$43,$O$2,"YM"),"")</f>
        <v/>
      </c>
      <c r="J327" s="41" t="str">
        <f>IFERROR(DATEDIF('تسجيل اسماء الطلبة الجدد'!$F$8:$F$43,$O$2,"Y"),"")</f>
        <v/>
      </c>
      <c r="K327" s="24" t="str">
        <f>IF('تسجيل اسماء الطلبة الجدد'!$C327="","",'تسجيل اسماء الطلبة الجدد'!$J327&amp;" "&amp;"سنوات و"&amp;""&amp;'تسجيل اسماء الطلبة الجدد'!$I327&amp;" "&amp;"شهور و"&amp;" "&amp;'تسجيل اسماء الطلبة الجدد'!$H327&amp;"يوم  ")</f>
        <v/>
      </c>
      <c r="L327" s="44" t="str">
        <f>IF('تسجيل اسماء الطلبة الجدد'!$J327="","",IF('تسجيل اسماء الطلبة الجدد'!$J327=4,"مقبول",IF('تسجيل اسماء الطلبة الجدد'!$I$8:$I$407&gt;=5,"مقبول",IF('تسجيل اسماء الطلبة الجدد'!$H$8:$H$407=9,"مقبول",IF('تسجيل اسماء الطلبة الجدد'!$J327=4,"مقبول",IF('تسجيل اسماء الطلبة الجدد'!$I$8:$I$407&gt;=0,"مقبول",IF('تسجيل اسماء الطلبة الجدد'!$H$8:$H$407=0,"مقبول","مرفوض")))))))</f>
        <v/>
      </c>
    </row>
    <row r="328" spans="1:12" ht="20.100000000000001" customHeight="1" x14ac:dyDescent="0.25">
      <c r="A328" s="25">
        <v>321</v>
      </c>
      <c r="B328" s="26"/>
      <c r="C328" s="31"/>
      <c r="D328" s="27" t="str">
        <f t="shared" si="10"/>
        <v/>
      </c>
      <c r="E328" s="28"/>
      <c r="F328" s="29" t="str">
        <f t="shared" si="11"/>
        <v/>
      </c>
      <c r="G328" s="30" t="str">
        <f>IFERROR(VLOOKUP(MID(C328,8,2)*1,Sheet2!$A$1:$B$28,2,FALSE),"")</f>
        <v/>
      </c>
      <c r="H328" s="41" t="str">
        <f>IFERROR(DATEDIF('تسجيل اسماء الطلبة الجدد'!$F328,$O$2,"MD"),"")</f>
        <v/>
      </c>
      <c r="I328" s="41" t="str">
        <f>IFERROR(DATEDIF('تسجيل اسماء الطلبة الجدد'!$F$8:$F$43,$O$2,"YM"),"")</f>
        <v/>
      </c>
      <c r="J328" s="41" t="str">
        <f>IFERROR(DATEDIF('تسجيل اسماء الطلبة الجدد'!$F$8:$F$43,$O$2,"Y"),"")</f>
        <v/>
      </c>
      <c r="K328" s="24" t="str">
        <f>IF('تسجيل اسماء الطلبة الجدد'!$C328="","",'تسجيل اسماء الطلبة الجدد'!$J328&amp;" "&amp;"سنوات و"&amp;""&amp;'تسجيل اسماء الطلبة الجدد'!$I328&amp;" "&amp;"شهور و"&amp;" "&amp;'تسجيل اسماء الطلبة الجدد'!$H328&amp;"يوم  ")</f>
        <v/>
      </c>
      <c r="L328" s="44" t="str">
        <f>IF('تسجيل اسماء الطلبة الجدد'!$J328="","",IF('تسجيل اسماء الطلبة الجدد'!$J328=4,"مقبول",IF('تسجيل اسماء الطلبة الجدد'!$I$8:$I$407&gt;=5,"مقبول",IF('تسجيل اسماء الطلبة الجدد'!$H$8:$H$407=9,"مقبول",IF('تسجيل اسماء الطلبة الجدد'!$J328=4,"مقبول",IF('تسجيل اسماء الطلبة الجدد'!$I$8:$I$407&gt;=0,"مقبول",IF('تسجيل اسماء الطلبة الجدد'!$H$8:$H$407=0,"مقبول","مرفوض")))))))</f>
        <v/>
      </c>
    </row>
    <row r="329" spans="1:12" ht="20.100000000000001" customHeight="1" x14ac:dyDescent="0.25">
      <c r="A329" s="25">
        <v>322</v>
      </c>
      <c r="B329" s="26"/>
      <c r="C329" s="31"/>
      <c r="D329" s="27" t="str">
        <f t="shared" ref="D329:D392" si="12">IFERROR(IF(ISODD(MID(C329,13,1)),"بنين","فتيات"),"")</f>
        <v/>
      </c>
      <c r="E329" s="28"/>
      <c r="F329" s="29" t="str">
        <f t="shared" si="11"/>
        <v/>
      </c>
      <c r="G329" s="30" t="str">
        <f>IFERROR(VLOOKUP(MID(C329,8,2)*1,Sheet2!$A$1:$B$28,2,FALSE),"")</f>
        <v/>
      </c>
      <c r="H329" s="41" t="str">
        <f>IFERROR(DATEDIF('تسجيل اسماء الطلبة الجدد'!$F329,$O$2,"MD"),"")</f>
        <v/>
      </c>
      <c r="I329" s="41" t="str">
        <f>IFERROR(DATEDIF('تسجيل اسماء الطلبة الجدد'!$F$8:$F$43,$O$2,"YM"),"")</f>
        <v/>
      </c>
      <c r="J329" s="41" t="str">
        <f>IFERROR(DATEDIF('تسجيل اسماء الطلبة الجدد'!$F$8:$F$43,$O$2,"Y"),"")</f>
        <v/>
      </c>
      <c r="K329" s="24" t="str">
        <f>IF('تسجيل اسماء الطلبة الجدد'!$C329="","",'تسجيل اسماء الطلبة الجدد'!$J329&amp;" "&amp;"سنوات و"&amp;""&amp;'تسجيل اسماء الطلبة الجدد'!$I329&amp;" "&amp;"شهور و"&amp;" "&amp;'تسجيل اسماء الطلبة الجدد'!$H329&amp;"يوم  ")</f>
        <v/>
      </c>
      <c r="L329" s="44" t="str">
        <f>IF('تسجيل اسماء الطلبة الجدد'!$J329="","",IF('تسجيل اسماء الطلبة الجدد'!$J329=4,"مقبول",IF('تسجيل اسماء الطلبة الجدد'!$I$8:$I$407&gt;=5,"مقبول",IF('تسجيل اسماء الطلبة الجدد'!$H$8:$H$407=9,"مقبول",IF('تسجيل اسماء الطلبة الجدد'!$J329=4,"مقبول",IF('تسجيل اسماء الطلبة الجدد'!$I$8:$I$407&gt;=0,"مقبول",IF('تسجيل اسماء الطلبة الجدد'!$H$8:$H$407=0,"مقبول","مرفوض")))))))</f>
        <v/>
      </c>
    </row>
    <row r="330" spans="1:12" ht="20.100000000000001" customHeight="1" x14ac:dyDescent="0.25">
      <c r="A330" s="25">
        <v>323</v>
      </c>
      <c r="B330" s="26"/>
      <c r="C330" s="31"/>
      <c r="D330" s="27" t="str">
        <f t="shared" si="12"/>
        <v/>
      </c>
      <c r="E330" s="28"/>
      <c r="F330" s="29" t="str">
        <f t="shared" si="11"/>
        <v/>
      </c>
      <c r="G330" s="30" t="str">
        <f>IFERROR(VLOOKUP(MID(C330,8,2)*1,Sheet2!$A$1:$B$28,2,FALSE),"")</f>
        <v/>
      </c>
      <c r="H330" s="41" t="str">
        <f>IFERROR(DATEDIF('تسجيل اسماء الطلبة الجدد'!$F330,$O$2,"MD"),"")</f>
        <v/>
      </c>
      <c r="I330" s="41" t="str">
        <f>IFERROR(DATEDIF('تسجيل اسماء الطلبة الجدد'!$F$8:$F$43,$O$2,"YM"),"")</f>
        <v/>
      </c>
      <c r="J330" s="41" t="str">
        <f>IFERROR(DATEDIF('تسجيل اسماء الطلبة الجدد'!$F$8:$F$43,$O$2,"Y"),"")</f>
        <v/>
      </c>
      <c r="K330" s="24" t="str">
        <f>IF('تسجيل اسماء الطلبة الجدد'!$C330="","",'تسجيل اسماء الطلبة الجدد'!$J330&amp;" "&amp;"سنوات و"&amp;""&amp;'تسجيل اسماء الطلبة الجدد'!$I330&amp;" "&amp;"شهور و"&amp;" "&amp;'تسجيل اسماء الطلبة الجدد'!$H330&amp;"يوم  ")</f>
        <v/>
      </c>
      <c r="L330" s="44" t="str">
        <f>IF('تسجيل اسماء الطلبة الجدد'!$J330="","",IF('تسجيل اسماء الطلبة الجدد'!$J330=4,"مقبول",IF('تسجيل اسماء الطلبة الجدد'!$I$8:$I$407&gt;=5,"مقبول",IF('تسجيل اسماء الطلبة الجدد'!$H$8:$H$407=9,"مقبول",IF('تسجيل اسماء الطلبة الجدد'!$J330=4,"مقبول",IF('تسجيل اسماء الطلبة الجدد'!$I$8:$I$407&gt;=0,"مقبول",IF('تسجيل اسماء الطلبة الجدد'!$H$8:$H$407=0,"مقبول","مرفوض")))))))</f>
        <v/>
      </c>
    </row>
    <row r="331" spans="1:12" ht="20.100000000000001" customHeight="1" x14ac:dyDescent="0.25">
      <c r="A331" s="25">
        <v>324</v>
      </c>
      <c r="B331" s="26"/>
      <c r="C331" s="31"/>
      <c r="D331" s="27" t="str">
        <f t="shared" si="12"/>
        <v/>
      </c>
      <c r="E331" s="28"/>
      <c r="F331" s="29" t="str">
        <f t="shared" si="11"/>
        <v/>
      </c>
      <c r="G331" s="30" t="str">
        <f>IFERROR(VLOOKUP(MID(C331,8,2)*1,Sheet2!$A$1:$B$28,2,FALSE),"")</f>
        <v/>
      </c>
      <c r="H331" s="41" t="str">
        <f>IFERROR(DATEDIF('تسجيل اسماء الطلبة الجدد'!$F331,$O$2,"MD"),"")</f>
        <v/>
      </c>
      <c r="I331" s="41" t="str">
        <f>IFERROR(DATEDIF('تسجيل اسماء الطلبة الجدد'!$F$8:$F$43,$O$2,"YM"),"")</f>
        <v/>
      </c>
      <c r="J331" s="41" t="str">
        <f>IFERROR(DATEDIF('تسجيل اسماء الطلبة الجدد'!$F$8:$F$43,$O$2,"Y"),"")</f>
        <v/>
      </c>
      <c r="K331" s="24" t="str">
        <f>IF('تسجيل اسماء الطلبة الجدد'!$C331="","",'تسجيل اسماء الطلبة الجدد'!$J331&amp;" "&amp;"سنوات و"&amp;""&amp;'تسجيل اسماء الطلبة الجدد'!$I331&amp;" "&amp;"شهور و"&amp;" "&amp;'تسجيل اسماء الطلبة الجدد'!$H331&amp;"يوم  ")</f>
        <v/>
      </c>
      <c r="L331" s="44" t="str">
        <f>IF('تسجيل اسماء الطلبة الجدد'!$J331="","",IF('تسجيل اسماء الطلبة الجدد'!$J331=4,"مقبول",IF('تسجيل اسماء الطلبة الجدد'!$I$8:$I$407&gt;=5,"مقبول",IF('تسجيل اسماء الطلبة الجدد'!$H$8:$H$407=9,"مقبول",IF('تسجيل اسماء الطلبة الجدد'!$J331=4,"مقبول",IF('تسجيل اسماء الطلبة الجدد'!$I$8:$I$407&gt;=0,"مقبول",IF('تسجيل اسماء الطلبة الجدد'!$H$8:$H$407=0,"مقبول","مرفوض")))))))</f>
        <v/>
      </c>
    </row>
    <row r="332" spans="1:12" ht="20.100000000000001" customHeight="1" x14ac:dyDescent="0.25">
      <c r="A332" s="25">
        <v>325</v>
      </c>
      <c r="B332" s="26"/>
      <c r="C332" s="31"/>
      <c r="D332" s="27" t="str">
        <f t="shared" si="12"/>
        <v/>
      </c>
      <c r="E332" s="28"/>
      <c r="F332" s="29" t="str">
        <f t="shared" si="11"/>
        <v/>
      </c>
      <c r="G332" s="30" t="str">
        <f>IFERROR(VLOOKUP(MID(C332,8,2)*1,Sheet2!$A$1:$B$28,2,FALSE),"")</f>
        <v/>
      </c>
      <c r="H332" s="41" t="str">
        <f>IFERROR(DATEDIF('تسجيل اسماء الطلبة الجدد'!$F332,$O$2,"MD"),"")</f>
        <v/>
      </c>
      <c r="I332" s="41" t="str">
        <f>IFERROR(DATEDIF('تسجيل اسماء الطلبة الجدد'!$F$8:$F$43,$O$2,"YM"),"")</f>
        <v/>
      </c>
      <c r="J332" s="41" t="str">
        <f>IFERROR(DATEDIF('تسجيل اسماء الطلبة الجدد'!$F$8:$F$43,$O$2,"Y"),"")</f>
        <v/>
      </c>
      <c r="K332" s="24" t="str">
        <f>IF('تسجيل اسماء الطلبة الجدد'!$C332="","",'تسجيل اسماء الطلبة الجدد'!$J332&amp;" "&amp;"سنوات و"&amp;""&amp;'تسجيل اسماء الطلبة الجدد'!$I332&amp;" "&amp;"شهور و"&amp;" "&amp;'تسجيل اسماء الطلبة الجدد'!$H332&amp;"يوم  ")</f>
        <v/>
      </c>
      <c r="L332" s="44" t="str">
        <f>IF('تسجيل اسماء الطلبة الجدد'!$J332="","",IF('تسجيل اسماء الطلبة الجدد'!$J332=4,"مقبول",IF('تسجيل اسماء الطلبة الجدد'!$I$8:$I$407&gt;=5,"مقبول",IF('تسجيل اسماء الطلبة الجدد'!$H$8:$H$407=9,"مقبول",IF('تسجيل اسماء الطلبة الجدد'!$J332=4,"مقبول",IF('تسجيل اسماء الطلبة الجدد'!$I$8:$I$407&gt;=0,"مقبول",IF('تسجيل اسماء الطلبة الجدد'!$H$8:$H$407=0,"مقبول","مرفوض")))))))</f>
        <v/>
      </c>
    </row>
    <row r="333" spans="1:12" ht="20.100000000000001" customHeight="1" x14ac:dyDescent="0.25">
      <c r="A333" s="25">
        <v>326</v>
      </c>
      <c r="B333" s="26"/>
      <c r="C333" s="31"/>
      <c r="D333" s="27" t="str">
        <f t="shared" si="12"/>
        <v/>
      </c>
      <c r="E333" s="28"/>
      <c r="F333" s="29" t="str">
        <f t="shared" si="11"/>
        <v/>
      </c>
      <c r="G333" s="30" t="str">
        <f>IFERROR(VLOOKUP(MID(C333,8,2)*1,Sheet2!$A$1:$B$28,2,FALSE),"")</f>
        <v/>
      </c>
      <c r="H333" s="41" t="str">
        <f>IFERROR(DATEDIF('تسجيل اسماء الطلبة الجدد'!$F333,$O$2,"MD"),"")</f>
        <v/>
      </c>
      <c r="I333" s="41" t="str">
        <f>IFERROR(DATEDIF('تسجيل اسماء الطلبة الجدد'!$F$8:$F$43,$O$2,"YM"),"")</f>
        <v/>
      </c>
      <c r="J333" s="41" t="str">
        <f>IFERROR(DATEDIF('تسجيل اسماء الطلبة الجدد'!$F$8:$F$43,$O$2,"Y"),"")</f>
        <v/>
      </c>
      <c r="K333" s="24" t="str">
        <f>IF('تسجيل اسماء الطلبة الجدد'!$C333="","",'تسجيل اسماء الطلبة الجدد'!$J333&amp;" "&amp;"سنوات و"&amp;""&amp;'تسجيل اسماء الطلبة الجدد'!$I333&amp;" "&amp;"شهور و"&amp;" "&amp;'تسجيل اسماء الطلبة الجدد'!$H333&amp;"يوم  ")</f>
        <v/>
      </c>
      <c r="L333" s="44" t="str">
        <f>IF('تسجيل اسماء الطلبة الجدد'!$J333="","",IF('تسجيل اسماء الطلبة الجدد'!$J333=4,"مقبول",IF('تسجيل اسماء الطلبة الجدد'!$I$8:$I$407&gt;=5,"مقبول",IF('تسجيل اسماء الطلبة الجدد'!$H$8:$H$407=9,"مقبول",IF('تسجيل اسماء الطلبة الجدد'!$J333=4,"مقبول",IF('تسجيل اسماء الطلبة الجدد'!$I$8:$I$407&gt;=0,"مقبول",IF('تسجيل اسماء الطلبة الجدد'!$H$8:$H$407=0,"مقبول","مرفوض")))))))</f>
        <v/>
      </c>
    </row>
    <row r="334" spans="1:12" ht="20.100000000000001" customHeight="1" x14ac:dyDescent="0.25">
      <c r="A334" s="25">
        <v>327</v>
      </c>
      <c r="B334" s="26"/>
      <c r="C334" s="31"/>
      <c r="D334" s="27" t="str">
        <f t="shared" si="12"/>
        <v/>
      </c>
      <c r="E334" s="28"/>
      <c r="F334" s="29" t="str">
        <f t="shared" si="11"/>
        <v/>
      </c>
      <c r="G334" s="30" t="str">
        <f>IFERROR(VLOOKUP(MID(C334,8,2)*1,Sheet2!$A$1:$B$28,2,FALSE),"")</f>
        <v/>
      </c>
      <c r="H334" s="41" t="str">
        <f>IFERROR(DATEDIF('تسجيل اسماء الطلبة الجدد'!$F334,$O$2,"MD"),"")</f>
        <v/>
      </c>
      <c r="I334" s="41" t="str">
        <f>IFERROR(DATEDIF('تسجيل اسماء الطلبة الجدد'!$F$8:$F$43,$O$2,"YM"),"")</f>
        <v/>
      </c>
      <c r="J334" s="41" t="str">
        <f>IFERROR(DATEDIF('تسجيل اسماء الطلبة الجدد'!$F$8:$F$43,$O$2,"Y"),"")</f>
        <v/>
      </c>
      <c r="K334" s="24" t="str">
        <f>IF('تسجيل اسماء الطلبة الجدد'!$C334="","",'تسجيل اسماء الطلبة الجدد'!$J334&amp;" "&amp;"سنوات و"&amp;""&amp;'تسجيل اسماء الطلبة الجدد'!$I334&amp;" "&amp;"شهور و"&amp;" "&amp;'تسجيل اسماء الطلبة الجدد'!$H334&amp;"يوم  ")</f>
        <v/>
      </c>
      <c r="L334" s="44" t="str">
        <f>IF('تسجيل اسماء الطلبة الجدد'!$J334="","",IF('تسجيل اسماء الطلبة الجدد'!$J334=4,"مقبول",IF('تسجيل اسماء الطلبة الجدد'!$I$8:$I$407&gt;=5,"مقبول",IF('تسجيل اسماء الطلبة الجدد'!$H$8:$H$407=9,"مقبول",IF('تسجيل اسماء الطلبة الجدد'!$J334=4,"مقبول",IF('تسجيل اسماء الطلبة الجدد'!$I$8:$I$407&gt;=0,"مقبول",IF('تسجيل اسماء الطلبة الجدد'!$H$8:$H$407=0,"مقبول","مرفوض")))))))</f>
        <v/>
      </c>
    </row>
    <row r="335" spans="1:12" ht="20.100000000000001" customHeight="1" x14ac:dyDescent="0.25">
      <c r="A335" s="25">
        <v>328</v>
      </c>
      <c r="B335" s="26"/>
      <c r="C335" s="31"/>
      <c r="D335" s="27" t="str">
        <f t="shared" si="12"/>
        <v/>
      </c>
      <c r="E335" s="28"/>
      <c r="F335" s="29" t="str">
        <f t="shared" si="11"/>
        <v/>
      </c>
      <c r="G335" s="30" t="str">
        <f>IFERROR(VLOOKUP(MID(C335,8,2)*1,Sheet2!$A$1:$B$28,2,FALSE),"")</f>
        <v/>
      </c>
      <c r="H335" s="41" t="str">
        <f>IFERROR(DATEDIF('تسجيل اسماء الطلبة الجدد'!$F335,$O$2,"MD"),"")</f>
        <v/>
      </c>
      <c r="I335" s="41" t="str">
        <f>IFERROR(DATEDIF('تسجيل اسماء الطلبة الجدد'!$F$8:$F$43,$O$2,"YM"),"")</f>
        <v/>
      </c>
      <c r="J335" s="41" t="str">
        <f>IFERROR(DATEDIF('تسجيل اسماء الطلبة الجدد'!$F$8:$F$43,$O$2,"Y"),"")</f>
        <v/>
      </c>
      <c r="K335" s="24" t="str">
        <f>IF('تسجيل اسماء الطلبة الجدد'!$C335="","",'تسجيل اسماء الطلبة الجدد'!$J335&amp;" "&amp;"سنوات و"&amp;""&amp;'تسجيل اسماء الطلبة الجدد'!$I335&amp;" "&amp;"شهور و"&amp;" "&amp;'تسجيل اسماء الطلبة الجدد'!$H335&amp;"يوم  ")</f>
        <v/>
      </c>
      <c r="L335" s="44" t="str">
        <f>IF('تسجيل اسماء الطلبة الجدد'!$J335="","",IF('تسجيل اسماء الطلبة الجدد'!$J335=4,"مقبول",IF('تسجيل اسماء الطلبة الجدد'!$I$8:$I$407&gt;=5,"مقبول",IF('تسجيل اسماء الطلبة الجدد'!$H$8:$H$407=9,"مقبول",IF('تسجيل اسماء الطلبة الجدد'!$J335=4,"مقبول",IF('تسجيل اسماء الطلبة الجدد'!$I$8:$I$407&gt;=0,"مقبول",IF('تسجيل اسماء الطلبة الجدد'!$H$8:$H$407=0,"مقبول","مرفوض")))))))</f>
        <v/>
      </c>
    </row>
    <row r="336" spans="1:12" ht="20.100000000000001" customHeight="1" x14ac:dyDescent="0.25">
      <c r="A336" s="25">
        <v>329</v>
      </c>
      <c r="B336" s="26"/>
      <c r="C336" s="31"/>
      <c r="D336" s="27" t="str">
        <f t="shared" si="12"/>
        <v/>
      </c>
      <c r="E336" s="28"/>
      <c r="F336" s="29" t="str">
        <f t="shared" si="11"/>
        <v/>
      </c>
      <c r="G336" s="30" t="str">
        <f>IFERROR(VLOOKUP(MID(C336,8,2)*1,Sheet2!$A$1:$B$28,2,FALSE),"")</f>
        <v/>
      </c>
      <c r="H336" s="41" t="str">
        <f>IFERROR(DATEDIF('تسجيل اسماء الطلبة الجدد'!$F336,$O$2,"MD"),"")</f>
        <v/>
      </c>
      <c r="I336" s="41" t="str">
        <f>IFERROR(DATEDIF('تسجيل اسماء الطلبة الجدد'!$F$8:$F$43,$O$2,"YM"),"")</f>
        <v/>
      </c>
      <c r="J336" s="41" t="str">
        <f>IFERROR(DATEDIF('تسجيل اسماء الطلبة الجدد'!$F$8:$F$43,$O$2,"Y"),"")</f>
        <v/>
      </c>
      <c r="K336" s="24" t="str">
        <f>IF('تسجيل اسماء الطلبة الجدد'!$C336="","",'تسجيل اسماء الطلبة الجدد'!$J336&amp;" "&amp;"سنوات و"&amp;""&amp;'تسجيل اسماء الطلبة الجدد'!$I336&amp;" "&amp;"شهور و"&amp;" "&amp;'تسجيل اسماء الطلبة الجدد'!$H336&amp;"يوم  ")</f>
        <v/>
      </c>
      <c r="L336" s="44" t="str">
        <f>IF('تسجيل اسماء الطلبة الجدد'!$J336="","",IF('تسجيل اسماء الطلبة الجدد'!$J336=4,"مقبول",IF('تسجيل اسماء الطلبة الجدد'!$I$8:$I$407&gt;=5,"مقبول",IF('تسجيل اسماء الطلبة الجدد'!$H$8:$H$407=9,"مقبول",IF('تسجيل اسماء الطلبة الجدد'!$J336=4,"مقبول",IF('تسجيل اسماء الطلبة الجدد'!$I$8:$I$407&gt;=0,"مقبول",IF('تسجيل اسماء الطلبة الجدد'!$H$8:$H$407=0,"مقبول","مرفوض")))))))</f>
        <v/>
      </c>
    </row>
    <row r="337" spans="1:12" ht="20.100000000000001" customHeight="1" x14ac:dyDescent="0.25">
      <c r="A337" s="25">
        <v>330</v>
      </c>
      <c r="B337" s="26"/>
      <c r="C337" s="31"/>
      <c r="D337" s="27" t="str">
        <f t="shared" si="12"/>
        <v/>
      </c>
      <c r="E337" s="28"/>
      <c r="F337" s="29" t="str">
        <f t="shared" si="11"/>
        <v/>
      </c>
      <c r="G337" s="30" t="str">
        <f>IFERROR(VLOOKUP(MID(C337,8,2)*1,Sheet2!$A$1:$B$28,2,FALSE),"")</f>
        <v/>
      </c>
      <c r="H337" s="41" t="str">
        <f>IFERROR(DATEDIF('تسجيل اسماء الطلبة الجدد'!$F337,$O$2,"MD"),"")</f>
        <v/>
      </c>
      <c r="I337" s="41" t="str">
        <f>IFERROR(DATEDIF('تسجيل اسماء الطلبة الجدد'!$F$8:$F$43,$O$2,"YM"),"")</f>
        <v/>
      </c>
      <c r="J337" s="41" t="str">
        <f>IFERROR(DATEDIF('تسجيل اسماء الطلبة الجدد'!$F$8:$F$43,$O$2,"Y"),"")</f>
        <v/>
      </c>
      <c r="K337" s="24" t="str">
        <f>IF('تسجيل اسماء الطلبة الجدد'!$C337="","",'تسجيل اسماء الطلبة الجدد'!$J337&amp;" "&amp;"سنوات و"&amp;""&amp;'تسجيل اسماء الطلبة الجدد'!$I337&amp;" "&amp;"شهور و"&amp;" "&amp;'تسجيل اسماء الطلبة الجدد'!$H337&amp;"يوم  ")</f>
        <v/>
      </c>
      <c r="L337" s="44" t="str">
        <f>IF('تسجيل اسماء الطلبة الجدد'!$J337="","",IF('تسجيل اسماء الطلبة الجدد'!$J337=4,"مقبول",IF('تسجيل اسماء الطلبة الجدد'!$I$8:$I$407&gt;=5,"مقبول",IF('تسجيل اسماء الطلبة الجدد'!$H$8:$H$407=9,"مقبول",IF('تسجيل اسماء الطلبة الجدد'!$J337=4,"مقبول",IF('تسجيل اسماء الطلبة الجدد'!$I$8:$I$407&gt;=0,"مقبول",IF('تسجيل اسماء الطلبة الجدد'!$H$8:$H$407=0,"مقبول","مرفوض")))))))</f>
        <v/>
      </c>
    </row>
    <row r="338" spans="1:12" ht="20.100000000000001" customHeight="1" x14ac:dyDescent="0.25">
      <c r="A338" s="25">
        <v>331</v>
      </c>
      <c r="B338" s="26"/>
      <c r="C338" s="31"/>
      <c r="D338" s="27" t="str">
        <f t="shared" si="12"/>
        <v/>
      </c>
      <c r="E338" s="28"/>
      <c r="F338" s="29" t="str">
        <f t="shared" si="11"/>
        <v/>
      </c>
      <c r="G338" s="30" t="str">
        <f>IFERROR(VLOOKUP(MID(C338,8,2)*1,Sheet2!$A$1:$B$28,2,FALSE),"")</f>
        <v/>
      </c>
      <c r="H338" s="41" t="str">
        <f>IFERROR(DATEDIF('تسجيل اسماء الطلبة الجدد'!$F338,$O$2,"MD"),"")</f>
        <v/>
      </c>
      <c r="I338" s="41" t="str">
        <f>IFERROR(DATEDIF('تسجيل اسماء الطلبة الجدد'!$F$8:$F$43,$O$2,"YM"),"")</f>
        <v/>
      </c>
      <c r="J338" s="41" t="str">
        <f>IFERROR(DATEDIF('تسجيل اسماء الطلبة الجدد'!$F$8:$F$43,$O$2,"Y"),"")</f>
        <v/>
      </c>
      <c r="K338" s="24" t="str">
        <f>IF('تسجيل اسماء الطلبة الجدد'!$C338="","",'تسجيل اسماء الطلبة الجدد'!$J338&amp;" "&amp;"سنوات و"&amp;""&amp;'تسجيل اسماء الطلبة الجدد'!$I338&amp;" "&amp;"شهور و"&amp;" "&amp;'تسجيل اسماء الطلبة الجدد'!$H338&amp;"يوم  ")</f>
        <v/>
      </c>
      <c r="L338" s="44" t="str">
        <f>IF('تسجيل اسماء الطلبة الجدد'!$J338="","",IF('تسجيل اسماء الطلبة الجدد'!$J338=4,"مقبول",IF('تسجيل اسماء الطلبة الجدد'!$I$8:$I$407&gt;=5,"مقبول",IF('تسجيل اسماء الطلبة الجدد'!$H$8:$H$407=9,"مقبول",IF('تسجيل اسماء الطلبة الجدد'!$J338=4,"مقبول",IF('تسجيل اسماء الطلبة الجدد'!$I$8:$I$407&gt;=0,"مقبول",IF('تسجيل اسماء الطلبة الجدد'!$H$8:$H$407=0,"مقبول","مرفوض")))))))</f>
        <v/>
      </c>
    </row>
    <row r="339" spans="1:12" ht="20.100000000000001" customHeight="1" x14ac:dyDescent="0.25">
      <c r="A339" s="25">
        <v>332</v>
      </c>
      <c r="B339" s="26"/>
      <c r="C339" s="31"/>
      <c r="D339" s="27" t="str">
        <f t="shared" si="12"/>
        <v/>
      </c>
      <c r="E339" s="28"/>
      <c r="F339" s="29" t="str">
        <f t="shared" si="11"/>
        <v/>
      </c>
      <c r="G339" s="30" t="str">
        <f>IFERROR(VLOOKUP(MID(C339,8,2)*1,Sheet2!$A$1:$B$28,2,FALSE),"")</f>
        <v/>
      </c>
      <c r="H339" s="41" t="str">
        <f>IFERROR(DATEDIF('تسجيل اسماء الطلبة الجدد'!$F339,$O$2,"MD"),"")</f>
        <v/>
      </c>
      <c r="I339" s="41" t="str">
        <f>IFERROR(DATEDIF('تسجيل اسماء الطلبة الجدد'!$F$8:$F$43,$O$2,"YM"),"")</f>
        <v/>
      </c>
      <c r="J339" s="41" t="str">
        <f>IFERROR(DATEDIF('تسجيل اسماء الطلبة الجدد'!$F$8:$F$43,$O$2,"Y"),"")</f>
        <v/>
      </c>
      <c r="K339" s="24" t="str">
        <f>IF('تسجيل اسماء الطلبة الجدد'!$C339="","",'تسجيل اسماء الطلبة الجدد'!$J339&amp;" "&amp;"سنوات و"&amp;""&amp;'تسجيل اسماء الطلبة الجدد'!$I339&amp;" "&amp;"شهور و"&amp;" "&amp;'تسجيل اسماء الطلبة الجدد'!$H339&amp;"يوم  ")</f>
        <v/>
      </c>
      <c r="L339" s="44" t="str">
        <f>IF('تسجيل اسماء الطلبة الجدد'!$J339="","",IF('تسجيل اسماء الطلبة الجدد'!$J339=4,"مقبول",IF('تسجيل اسماء الطلبة الجدد'!$I$8:$I$407&gt;=5,"مقبول",IF('تسجيل اسماء الطلبة الجدد'!$H$8:$H$407=9,"مقبول",IF('تسجيل اسماء الطلبة الجدد'!$J339=4,"مقبول",IF('تسجيل اسماء الطلبة الجدد'!$I$8:$I$407&gt;=0,"مقبول",IF('تسجيل اسماء الطلبة الجدد'!$H$8:$H$407=0,"مقبول","مرفوض")))))))</f>
        <v/>
      </c>
    </row>
    <row r="340" spans="1:12" ht="20.100000000000001" customHeight="1" x14ac:dyDescent="0.25">
      <c r="A340" s="25">
        <v>333</v>
      </c>
      <c r="B340" s="26"/>
      <c r="C340" s="31"/>
      <c r="D340" s="27" t="str">
        <f t="shared" si="12"/>
        <v/>
      </c>
      <c r="E340" s="28"/>
      <c r="F340" s="29" t="str">
        <f t="shared" si="11"/>
        <v/>
      </c>
      <c r="G340" s="30" t="str">
        <f>IFERROR(VLOOKUP(MID(C340,8,2)*1,Sheet2!$A$1:$B$28,2,FALSE),"")</f>
        <v/>
      </c>
      <c r="H340" s="41" t="str">
        <f>IFERROR(DATEDIF('تسجيل اسماء الطلبة الجدد'!$F340,$O$2,"MD"),"")</f>
        <v/>
      </c>
      <c r="I340" s="41" t="str">
        <f>IFERROR(DATEDIF('تسجيل اسماء الطلبة الجدد'!$F$8:$F$43,$O$2,"YM"),"")</f>
        <v/>
      </c>
      <c r="J340" s="41" t="str">
        <f>IFERROR(DATEDIF('تسجيل اسماء الطلبة الجدد'!$F$8:$F$43,$O$2,"Y"),"")</f>
        <v/>
      </c>
      <c r="K340" s="24" t="str">
        <f>IF('تسجيل اسماء الطلبة الجدد'!$C340="","",'تسجيل اسماء الطلبة الجدد'!$J340&amp;" "&amp;"سنوات و"&amp;""&amp;'تسجيل اسماء الطلبة الجدد'!$I340&amp;" "&amp;"شهور و"&amp;" "&amp;'تسجيل اسماء الطلبة الجدد'!$H340&amp;"يوم  ")</f>
        <v/>
      </c>
      <c r="L340" s="44" t="str">
        <f>IF('تسجيل اسماء الطلبة الجدد'!$J340="","",IF('تسجيل اسماء الطلبة الجدد'!$J340=4,"مقبول",IF('تسجيل اسماء الطلبة الجدد'!$I$8:$I$407&gt;=5,"مقبول",IF('تسجيل اسماء الطلبة الجدد'!$H$8:$H$407=9,"مقبول",IF('تسجيل اسماء الطلبة الجدد'!$J340=4,"مقبول",IF('تسجيل اسماء الطلبة الجدد'!$I$8:$I$407&gt;=0,"مقبول",IF('تسجيل اسماء الطلبة الجدد'!$H$8:$H$407=0,"مقبول","مرفوض")))))))</f>
        <v/>
      </c>
    </row>
    <row r="341" spans="1:12" ht="20.100000000000001" customHeight="1" x14ac:dyDescent="0.25">
      <c r="A341" s="25">
        <v>334</v>
      </c>
      <c r="B341" s="26"/>
      <c r="C341" s="31"/>
      <c r="D341" s="27" t="str">
        <f t="shared" si="12"/>
        <v/>
      </c>
      <c r="E341" s="28"/>
      <c r="F341" s="29" t="str">
        <f t="shared" si="11"/>
        <v/>
      </c>
      <c r="G341" s="30" t="str">
        <f>IFERROR(VLOOKUP(MID(C341,8,2)*1,Sheet2!$A$1:$B$28,2,FALSE),"")</f>
        <v/>
      </c>
      <c r="H341" s="41" t="str">
        <f>IFERROR(DATEDIF('تسجيل اسماء الطلبة الجدد'!$F341,$O$2,"MD"),"")</f>
        <v/>
      </c>
      <c r="I341" s="41" t="str">
        <f>IFERROR(DATEDIF('تسجيل اسماء الطلبة الجدد'!$F$8:$F$43,$O$2,"YM"),"")</f>
        <v/>
      </c>
      <c r="J341" s="41" t="str">
        <f>IFERROR(DATEDIF('تسجيل اسماء الطلبة الجدد'!$F$8:$F$43,$O$2,"Y"),"")</f>
        <v/>
      </c>
      <c r="K341" s="24" t="str">
        <f>IF('تسجيل اسماء الطلبة الجدد'!$C341="","",'تسجيل اسماء الطلبة الجدد'!$J341&amp;" "&amp;"سنوات و"&amp;""&amp;'تسجيل اسماء الطلبة الجدد'!$I341&amp;" "&amp;"شهور و"&amp;" "&amp;'تسجيل اسماء الطلبة الجدد'!$H341&amp;"يوم  ")</f>
        <v/>
      </c>
      <c r="L341" s="44" t="str">
        <f>IF('تسجيل اسماء الطلبة الجدد'!$J341="","",IF('تسجيل اسماء الطلبة الجدد'!$J341=4,"مقبول",IF('تسجيل اسماء الطلبة الجدد'!$I$8:$I$407&gt;=5,"مقبول",IF('تسجيل اسماء الطلبة الجدد'!$H$8:$H$407=9,"مقبول",IF('تسجيل اسماء الطلبة الجدد'!$J341=4,"مقبول",IF('تسجيل اسماء الطلبة الجدد'!$I$8:$I$407&gt;=0,"مقبول",IF('تسجيل اسماء الطلبة الجدد'!$H$8:$H$407=0,"مقبول","مرفوض")))))))</f>
        <v/>
      </c>
    </row>
    <row r="342" spans="1:12" ht="20.100000000000001" customHeight="1" x14ac:dyDescent="0.25">
      <c r="A342" s="25">
        <v>335</v>
      </c>
      <c r="B342" s="26"/>
      <c r="C342" s="31"/>
      <c r="D342" s="27" t="str">
        <f t="shared" si="12"/>
        <v/>
      </c>
      <c r="E342" s="28"/>
      <c r="F342" s="29" t="str">
        <f t="shared" si="11"/>
        <v/>
      </c>
      <c r="G342" s="30" t="str">
        <f>IFERROR(VLOOKUP(MID(C342,8,2)*1,Sheet2!$A$1:$B$28,2,FALSE),"")</f>
        <v/>
      </c>
      <c r="H342" s="41" t="str">
        <f>IFERROR(DATEDIF('تسجيل اسماء الطلبة الجدد'!$F342,$O$2,"MD"),"")</f>
        <v/>
      </c>
      <c r="I342" s="41" t="str">
        <f>IFERROR(DATEDIF('تسجيل اسماء الطلبة الجدد'!$F$8:$F$43,$O$2,"YM"),"")</f>
        <v/>
      </c>
      <c r="J342" s="41" t="str">
        <f>IFERROR(DATEDIF('تسجيل اسماء الطلبة الجدد'!$F$8:$F$43,$O$2,"Y"),"")</f>
        <v/>
      </c>
      <c r="K342" s="24" t="str">
        <f>IF('تسجيل اسماء الطلبة الجدد'!$C342="","",'تسجيل اسماء الطلبة الجدد'!$J342&amp;" "&amp;"سنوات و"&amp;""&amp;'تسجيل اسماء الطلبة الجدد'!$I342&amp;" "&amp;"شهور و"&amp;" "&amp;'تسجيل اسماء الطلبة الجدد'!$H342&amp;"يوم  ")</f>
        <v/>
      </c>
      <c r="L342" s="44" t="str">
        <f>IF('تسجيل اسماء الطلبة الجدد'!$J342="","",IF('تسجيل اسماء الطلبة الجدد'!$J342=4,"مقبول",IF('تسجيل اسماء الطلبة الجدد'!$I$8:$I$407&gt;=5,"مقبول",IF('تسجيل اسماء الطلبة الجدد'!$H$8:$H$407=9,"مقبول",IF('تسجيل اسماء الطلبة الجدد'!$J342=4,"مقبول",IF('تسجيل اسماء الطلبة الجدد'!$I$8:$I$407&gt;=0,"مقبول",IF('تسجيل اسماء الطلبة الجدد'!$H$8:$H$407=0,"مقبول","مرفوض")))))))</f>
        <v/>
      </c>
    </row>
    <row r="343" spans="1:12" ht="20.100000000000001" customHeight="1" x14ac:dyDescent="0.25">
      <c r="A343" s="25">
        <v>336</v>
      </c>
      <c r="B343" s="26"/>
      <c r="C343" s="31"/>
      <c r="D343" s="27" t="str">
        <f t="shared" si="12"/>
        <v/>
      </c>
      <c r="E343" s="28"/>
      <c r="F343" s="29" t="str">
        <f t="shared" ref="F343:F406" si="13">IFERROR(DATE(IF(LEFT(C343,1)*1=3,20,19)&amp;MID(C343,2,2),MID(C343,4,2),MID(C343,6,2)),"")</f>
        <v/>
      </c>
      <c r="G343" s="30" t="str">
        <f>IFERROR(VLOOKUP(MID(C343,8,2)*1,Sheet2!$A$1:$B$28,2,FALSE),"")</f>
        <v/>
      </c>
      <c r="H343" s="41" t="str">
        <f>IFERROR(DATEDIF('تسجيل اسماء الطلبة الجدد'!$F343,$O$2,"MD"),"")</f>
        <v/>
      </c>
      <c r="I343" s="41" t="str">
        <f>IFERROR(DATEDIF('تسجيل اسماء الطلبة الجدد'!$F$8:$F$43,$O$2,"YM"),"")</f>
        <v/>
      </c>
      <c r="J343" s="41" t="str">
        <f>IFERROR(DATEDIF('تسجيل اسماء الطلبة الجدد'!$F$8:$F$43,$O$2,"Y"),"")</f>
        <v/>
      </c>
      <c r="K343" s="24" t="str">
        <f>IF('تسجيل اسماء الطلبة الجدد'!$C343="","",'تسجيل اسماء الطلبة الجدد'!$J343&amp;" "&amp;"سنوات و"&amp;""&amp;'تسجيل اسماء الطلبة الجدد'!$I343&amp;" "&amp;"شهور و"&amp;" "&amp;'تسجيل اسماء الطلبة الجدد'!$H343&amp;"يوم  ")</f>
        <v/>
      </c>
      <c r="L343" s="44" t="str">
        <f>IF('تسجيل اسماء الطلبة الجدد'!$J343="","",IF('تسجيل اسماء الطلبة الجدد'!$J343=4,"مقبول",IF('تسجيل اسماء الطلبة الجدد'!$I$8:$I$407&gt;=5,"مقبول",IF('تسجيل اسماء الطلبة الجدد'!$H$8:$H$407=9,"مقبول",IF('تسجيل اسماء الطلبة الجدد'!$J343=4,"مقبول",IF('تسجيل اسماء الطلبة الجدد'!$I$8:$I$407&gt;=0,"مقبول",IF('تسجيل اسماء الطلبة الجدد'!$H$8:$H$407=0,"مقبول","مرفوض")))))))</f>
        <v/>
      </c>
    </row>
    <row r="344" spans="1:12" ht="20.100000000000001" customHeight="1" x14ac:dyDescent="0.25">
      <c r="A344" s="25">
        <v>337</v>
      </c>
      <c r="B344" s="26"/>
      <c r="C344" s="31"/>
      <c r="D344" s="27" t="str">
        <f t="shared" si="12"/>
        <v/>
      </c>
      <c r="E344" s="28"/>
      <c r="F344" s="29" t="str">
        <f t="shared" si="13"/>
        <v/>
      </c>
      <c r="G344" s="30" t="str">
        <f>IFERROR(VLOOKUP(MID(C344,8,2)*1,Sheet2!$A$1:$B$28,2,FALSE),"")</f>
        <v/>
      </c>
      <c r="H344" s="41" t="str">
        <f>IFERROR(DATEDIF('تسجيل اسماء الطلبة الجدد'!$F344,$O$2,"MD"),"")</f>
        <v/>
      </c>
      <c r="I344" s="41" t="str">
        <f>IFERROR(DATEDIF('تسجيل اسماء الطلبة الجدد'!$F$8:$F$43,$O$2,"YM"),"")</f>
        <v/>
      </c>
      <c r="J344" s="41" t="str">
        <f>IFERROR(DATEDIF('تسجيل اسماء الطلبة الجدد'!$F$8:$F$43,$O$2,"Y"),"")</f>
        <v/>
      </c>
      <c r="K344" s="24" t="str">
        <f>IF('تسجيل اسماء الطلبة الجدد'!$C344="","",'تسجيل اسماء الطلبة الجدد'!$J344&amp;" "&amp;"سنوات و"&amp;""&amp;'تسجيل اسماء الطلبة الجدد'!$I344&amp;" "&amp;"شهور و"&amp;" "&amp;'تسجيل اسماء الطلبة الجدد'!$H344&amp;"يوم  ")</f>
        <v/>
      </c>
      <c r="L344" s="44" t="str">
        <f>IF('تسجيل اسماء الطلبة الجدد'!$J344="","",IF('تسجيل اسماء الطلبة الجدد'!$J344=4,"مقبول",IF('تسجيل اسماء الطلبة الجدد'!$I$8:$I$407&gt;=5,"مقبول",IF('تسجيل اسماء الطلبة الجدد'!$H$8:$H$407=9,"مقبول",IF('تسجيل اسماء الطلبة الجدد'!$J344=4,"مقبول",IF('تسجيل اسماء الطلبة الجدد'!$I$8:$I$407&gt;=0,"مقبول",IF('تسجيل اسماء الطلبة الجدد'!$H$8:$H$407=0,"مقبول","مرفوض")))))))</f>
        <v/>
      </c>
    </row>
    <row r="345" spans="1:12" ht="20.100000000000001" customHeight="1" x14ac:dyDescent="0.25">
      <c r="A345" s="25">
        <v>338</v>
      </c>
      <c r="B345" s="26"/>
      <c r="C345" s="31"/>
      <c r="D345" s="27" t="str">
        <f t="shared" si="12"/>
        <v/>
      </c>
      <c r="E345" s="28"/>
      <c r="F345" s="29" t="str">
        <f t="shared" si="13"/>
        <v/>
      </c>
      <c r="G345" s="30" t="str">
        <f>IFERROR(VLOOKUP(MID(C345,8,2)*1,Sheet2!$A$1:$B$28,2,FALSE),"")</f>
        <v/>
      </c>
      <c r="H345" s="41" t="str">
        <f>IFERROR(DATEDIF('تسجيل اسماء الطلبة الجدد'!$F345,$O$2,"MD"),"")</f>
        <v/>
      </c>
      <c r="I345" s="41" t="str">
        <f>IFERROR(DATEDIF('تسجيل اسماء الطلبة الجدد'!$F$8:$F$43,$O$2,"YM"),"")</f>
        <v/>
      </c>
      <c r="J345" s="41" t="str">
        <f>IFERROR(DATEDIF('تسجيل اسماء الطلبة الجدد'!$F$8:$F$43,$O$2,"Y"),"")</f>
        <v/>
      </c>
      <c r="K345" s="24" t="str">
        <f>IF('تسجيل اسماء الطلبة الجدد'!$C345="","",'تسجيل اسماء الطلبة الجدد'!$J345&amp;" "&amp;"سنوات و"&amp;""&amp;'تسجيل اسماء الطلبة الجدد'!$I345&amp;" "&amp;"شهور و"&amp;" "&amp;'تسجيل اسماء الطلبة الجدد'!$H345&amp;"يوم  ")</f>
        <v/>
      </c>
      <c r="L345" s="44" t="str">
        <f>IF('تسجيل اسماء الطلبة الجدد'!$J345="","",IF('تسجيل اسماء الطلبة الجدد'!$J345=4,"مقبول",IF('تسجيل اسماء الطلبة الجدد'!$I$8:$I$407&gt;=5,"مقبول",IF('تسجيل اسماء الطلبة الجدد'!$H$8:$H$407=9,"مقبول",IF('تسجيل اسماء الطلبة الجدد'!$J345=4,"مقبول",IF('تسجيل اسماء الطلبة الجدد'!$I$8:$I$407&gt;=0,"مقبول",IF('تسجيل اسماء الطلبة الجدد'!$H$8:$H$407=0,"مقبول","مرفوض")))))))</f>
        <v/>
      </c>
    </row>
    <row r="346" spans="1:12" ht="20.100000000000001" customHeight="1" x14ac:dyDescent="0.25">
      <c r="A346" s="25">
        <v>339</v>
      </c>
      <c r="B346" s="26"/>
      <c r="C346" s="31"/>
      <c r="D346" s="27" t="str">
        <f t="shared" si="12"/>
        <v/>
      </c>
      <c r="E346" s="28"/>
      <c r="F346" s="29" t="str">
        <f t="shared" si="13"/>
        <v/>
      </c>
      <c r="G346" s="30" t="str">
        <f>IFERROR(VLOOKUP(MID(C346,8,2)*1,Sheet2!$A$1:$B$28,2,FALSE),"")</f>
        <v/>
      </c>
      <c r="H346" s="41" t="str">
        <f>IFERROR(DATEDIF('تسجيل اسماء الطلبة الجدد'!$F346,$O$2,"MD"),"")</f>
        <v/>
      </c>
      <c r="I346" s="41" t="str">
        <f>IFERROR(DATEDIF('تسجيل اسماء الطلبة الجدد'!$F$8:$F$43,$O$2,"YM"),"")</f>
        <v/>
      </c>
      <c r="J346" s="41" t="str">
        <f>IFERROR(DATEDIF('تسجيل اسماء الطلبة الجدد'!$F$8:$F$43,$O$2,"Y"),"")</f>
        <v/>
      </c>
      <c r="K346" s="24" t="str">
        <f>IF('تسجيل اسماء الطلبة الجدد'!$C346="","",'تسجيل اسماء الطلبة الجدد'!$J346&amp;" "&amp;"سنوات و"&amp;""&amp;'تسجيل اسماء الطلبة الجدد'!$I346&amp;" "&amp;"شهور و"&amp;" "&amp;'تسجيل اسماء الطلبة الجدد'!$H346&amp;"يوم  ")</f>
        <v/>
      </c>
      <c r="L346" s="44" t="str">
        <f>IF('تسجيل اسماء الطلبة الجدد'!$J346="","",IF('تسجيل اسماء الطلبة الجدد'!$J346=4,"مقبول",IF('تسجيل اسماء الطلبة الجدد'!$I$8:$I$407&gt;=5,"مقبول",IF('تسجيل اسماء الطلبة الجدد'!$H$8:$H$407=9,"مقبول",IF('تسجيل اسماء الطلبة الجدد'!$J346=4,"مقبول",IF('تسجيل اسماء الطلبة الجدد'!$I$8:$I$407&gt;=0,"مقبول",IF('تسجيل اسماء الطلبة الجدد'!$H$8:$H$407=0,"مقبول","مرفوض")))))))</f>
        <v/>
      </c>
    </row>
    <row r="347" spans="1:12" ht="20.100000000000001" customHeight="1" x14ac:dyDescent="0.25">
      <c r="A347" s="25">
        <v>340</v>
      </c>
      <c r="B347" s="26"/>
      <c r="C347" s="31"/>
      <c r="D347" s="27" t="str">
        <f t="shared" si="12"/>
        <v/>
      </c>
      <c r="E347" s="28"/>
      <c r="F347" s="29" t="str">
        <f t="shared" si="13"/>
        <v/>
      </c>
      <c r="G347" s="30" t="str">
        <f>IFERROR(VLOOKUP(MID(C347,8,2)*1,Sheet2!$A$1:$B$28,2,FALSE),"")</f>
        <v/>
      </c>
      <c r="H347" s="41" t="str">
        <f>IFERROR(DATEDIF('تسجيل اسماء الطلبة الجدد'!$F347,$O$2,"MD"),"")</f>
        <v/>
      </c>
      <c r="I347" s="41" t="str">
        <f>IFERROR(DATEDIF('تسجيل اسماء الطلبة الجدد'!$F$8:$F$43,$O$2,"YM"),"")</f>
        <v/>
      </c>
      <c r="J347" s="41" t="str">
        <f>IFERROR(DATEDIF('تسجيل اسماء الطلبة الجدد'!$F$8:$F$43,$O$2,"Y"),"")</f>
        <v/>
      </c>
      <c r="K347" s="24" t="str">
        <f>IF('تسجيل اسماء الطلبة الجدد'!$C347="","",'تسجيل اسماء الطلبة الجدد'!$J347&amp;" "&amp;"سنوات و"&amp;""&amp;'تسجيل اسماء الطلبة الجدد'!$I347&amp;" "&amp;"شهور و"&amp;" "&amp;'تسجيل اسماء الطلبة الجدد'!$H347&amp;"يوم  ")</f>
        <v/>
      </c>
      <c r="L347" s="44" t="str">
        <f>IF('تسجيل اسماء الطلبة الجدد'!$J347="","",IF('تسجيل اسماء الطلبة الجدد'!$J347=4,"مقبول",IF('تسجيل اسماء الطلبة الجدد'!$I$8:$I$407&gt;=5,"مقبول",IF('تسجيل اسماء الطلبة الجدد'!$H$8:$H$407=9,"مقبول",IF('تسجيل اسماء الطلبة الجدد'!$J347=4,"مقبول",IF('تسجيل اسماء الطلبة الجدد'!$I$8:$I$407&gt;=0,"مقبول",IF('تسجيل اسماء الطلبة الجدد'!$H$8:$H$407=0,"مقبول","مرفوض")))))))</f>
        <v/>
      </c>
    </row>
    <row r="348" spans="1:12" ht="20.100000000000001" customHeight="1" x14ac:dyDescent="0.25">
      <c r="A348" s="25">
        <v>341</v>
      </c>
      <c r="B348" s="26"/>
      <c r="C348" s="31"/>
      <c r="D348" s="27" t="str">
        <f t="shared" si="12"/>
        <v/>
      </c>
      <c r="E348" s="28"/>
      <c r="F348" s="29" t="str">
        <f t="shared" si="13"/>
        <v/>
      </c>
      <c r="G348" s="30" t="str">
        <f>IFERROR(VLOOKUP(MID(C348,8,2)*1,Sheet2!$A$1:$B$28,2,FALSE),"")</f>
        <v/>
      </c>
      <c r="H348" s="41" t="str">
        <f>IFERROR(DATEDIF('تسجيل اسماء الطلبة الجدد'!$F348,$O$2,"MD"),"")</f>
        <v/>
      </c>
      <c r="I348" s="41" t="str">
        <f>IFERROR(DATEDIF('تسجيل اسماء الطلبة الجدد'!$F$8:$F$43,$O$2,"YM"),"")</f>
        <v/>
      </c>
      <c r="J348" s="41" t="str">
        <f>IFERROR(DATEDIF('تسجيل اسماء الطلبة الجدد'!$F$8:$F$43,$O$2,"Y"),"")</f>
        <v/>
      </c>
      <c r="K348" s="24" t="str">
        <f>IF('تسجيل اسماء الطلبة الجدد'!$C348="","",'تسجيل اسماء الطلبة الجدد'!$J348&amp;" "&amp;"سنوات و"&amp;""&amp;'تسجيل اسماء الطلبة الجدد'!$I348&amp;" "&amp;"شهور و"&amp;" "&amp;'تسجيل اسماء الطلبة الجدد'!$H348&amp;"يوم  ")</f>
        <v/>
      </c>
      <c r="L348" s="44" t="str">
        <f>IF('تسجيل اسماء الطلبة الجدد'!$J348="","",IF('تسجيل اسماء الطلبة الجدد'!$J348=4,"مقبول",IF('تسجيل اسماء الطلبة الجدد'!$I$8:$I$407&gt;=5,"مقبول",IF('تسجيل اسماء الطلبة الجدد'!$H$8:$H$407=9,"مقبول",IF('تسجيل اسماء الطلبة الجدد'!$J348=4,"مقبول",IF('تسجيل اسماء الطلبة الجدد'!$I$8:$I$407&gt;=0,"مقبول",IF('تسجيل اسماء الطلبة الجدد'!$H$8:$H$407=0,"مقبول","مرفوض")))))))</f>
        <v/>
      </c>
    </row>
    <row r="349" spans="1:12" ht="20.100000000000001" customHeight="1" x14ac:dyDescent="0.25">
      <c r="A349" s="25">
        <v>342</v>
      </c>
      <c r="B349" s="26"/>
      <c r="C349" s="31"/>
      <c r="D349" s="27" t="str">
        <f t="shared" si="12"/>
        <v/>
      </c>
      <c r="E349" s="28"/>
      <c r="F349" s="29" t="str">
        <f t="shared" si="13"/>
        <v/>
      </c>
      <c r="G349" s="30" t="str">
        <f>IFERROR(VLOOKUP(MID(C349,8,2)*1,Sheet2!$A$1:$B$28,2,FALSE),"")</f>
        <v/>
      </c>
      <c r="H349" s="41" t="str">
        <f>IFERROR(DATEDIF('تسجيل اسماء الطلبة الجدد'!$F349,$O$2,"MD"),"")</f>
        <v/>
      </c>
      <c r="I349" s="41" t="str">
        <f>IFERROR(DATEDIF('تسجيل اسماء الطلبة الجدد'!$F$8:$F$43,$O$2,"YM"),"")</f>
        <v/>
      </c>
      <c r="J349" s="41" t="str">
        <f>IFERROR(DATEDIF('تسجيل اسماء الطلبة الجدد'!$F$8:$F$43,$O$2,"Y"),"")</f>
        <v/>
      </c>
      <c r="K349" s="24" t="str">
        <f>IF('تسجيل اسماء الطلبة الجدد'!$C349="","",'تسجيل اسماء الطلبة الجدد'!$J349&amp;" "&amp;"سنوات و"&amp;""&amp;'تسجيل اسماء الطلبة الجدد'!$I349&amp;" "&amp;"شهور و"&amp;" "&amp;'تسجيل اسماء الطلبة الجدد'!$H349&amp;"يوم  ")</f>
        <v/>
      </c>
      <c r="L349" s="44" t="str">
        <f>IF('تسجيل اسماء الطلبة الجدد'!$J349="","",IF('تسجيل اسماء الطلبة الجدد'!$J349=4,"مقبول",IF('تسجيل اسماء الطلبة الجدد'!$I$8:$I$407&gt;=5,"مقبول",IF('تسجيل اسماء الطلبة الجدد'!$H$8:$H$407=9,"مقبول",IF('تسجيل اسماء الطلبة الجدد'!$J349=4,"مقبول",IF('تسجيل اسماء الطلبة الجدد'!$I$8:$I$407&gt;=0,"مقبول",IF('تسجيل اسماء الطلبة الجدد'!$H$8:$H$407=0,"مقبول","مرفوض")))))))</f>
        <v/>
      </c>
    </row>
    <row r="350" spans="1:12" ht="20.100000000000001" customHeight="1" x14ac:dyDescent="0.25">
      <c r="A350" s="25">
        <v>343</v>
      </c>
      <c r="B350" s="26"/>
      <c r="C350" s="31"/>
      <c r="D350" s="27" t="str">
        <f t="shared" si="12"/>
        <v/>
      </c>
      <c r="E350" s="28"/>
      <c r="F350" s="29" t="str">
        <f t="shared" si="13"/>
        <v/>
      </c>
      <c r="G350" s="30" t="str">
        <f>IFERROR(VLOOKUP(MID(C350,8,2)*1,Sheet2!$A$1:$B$28,2,FALSE),"")</f>
        <v/>
      </c>
      <c r="H350" s="41" t="str">
        <f>IFERROR(DATEDIF('تسجيل اسماء الطلبة الجدد'!$F350,$O$2,"MD"),"")</f>
        <v/>
      </c>
      <c r="I350" s="41" t="str">
        <f>IFERROR(DATEDIF('تسجيل اسماء الطلبة الجدد'!$F$8:$F$43,$O$2,"YM"),"")</f>
        <v/>
      </c>
      <c r="J350" s="41" t="str">
        <f>IFERROR(DATEDIF('تسجيل اسماء الطلبة الجدد'!$F$8:$F$43,$O$2,"Y"),"")</f>
        <v/>
      </c>
      <c r="K350" s="24" t="str">
        <f>IF('تسجيل اسماء الطلبة الجدد'!$C350="","",'تسجيل اسماء الطلبة الجدد'!$J350&amp;" "&amp;"سنوات و"&amp;""&amp;'تسجيل اسماء الطلبة الجدد'!$I350&amp;" "&amp;"شهور و"&amp;" "&amp;'تسجيل اسماء الطلبة الجدد'!$H350&amp;"يوم  ")</f>
        <v/>
      </c>
      <c r="L350" s="44" t="str">
        <f>IF('تسجيل اسماء الطلبة الجدد'!$J350="","",IF('تسجيل اسماء الطلبة الجدد'!$J350=4,"مقبول",IF('تسجيل اسماء الطلبة الجدد'!$I$8:$I$407&gt;=5,"مقبول",IF('تسجيل اسماء الطلبة الجدد'!$H$8:$H$407=9,"مقبول",IF('تسجيل اسماء الطلبة الجدد'!$J350=4,"مقبول",IF('تسجيل اسماء الطلبة الجدد'!$I$8:$I$407&gt;=0,"مقبول",IF('تسجيل اسماء الطلبة الجدد'!$H$8:$H$407=0,"مقبول","مرفوض")))))))</f>
        <v/>
      </c>
    </row>
    <row r="351" spans="1:12" ht="20.100000000000001" customHeight="1" x14ac:dyDescent="0.25">
      <c r="A351" s="25">
        <v>344</v>
      </c>
      <c r="B351" s="26"/>
      <c r="C351" s="31"/>
      <c r="D351" s="27" t="str">
        <f t="shared" si="12"/>
        <v/>
      </c>
      <c r="E351" s="28"/>
      <c r="F351" s="29" t="str">
        <f t="shared" si="13"/>
        <v/>
      </c>
      <c r="G351" s="30" t="str">
        <f>IFERROR(VLOOKUP(MID(C351,8,2)*1,Sheet2!$A$1:$B$28,2,FALSE),"")</f>
        <v/>
      </c>
      <c r="H351" s="41" t="str">
        <f>IFERROR(DATEDIF('تسجيل اسماء الطلبة الجدد'!$F351,$O$2,"MD"),"")</f>
        <v/>
      </c>
      <c r="I351" s="41" t="str">
        <f>IFERROR(DATEDIF('تسجيل اسماء الطلبة الجدد'!$F$8:$F$43,$O$2,"YM"),"")</f>
        <v/>
      </c>
      <c r="J351" s="41" t="str">
        <f>IFERROR(DATEDIF('تسجيل اسماء الطلبة الجدد'!$F$8:$F$43,$O$2,"Y"),"")</f>
        <v/>
      </c>
      <c r="K351" s="24" t="str">
        <f>IF('تسجيل اسماء الطلبة الجدد'!$C351="","",'تسجيل اسماء الطلبة الجدد'!$J351&amp;" "&amp;"سنوات و"&amp;""&amp;'تسجيل اسماء الطلبة الجدد'!$I351&amp;" "&amp;"شهور و"&amp;" "&amp;'تسجيل اسماء الطلبة الجدد'!$H351&amp;"يوم  ")</f>
        <v/>
      </c>
      <c r="L351" s="44" t="str">
        <f>IF('تسجيل اسماء الطلبة الجدد'!$J351="","",IF('تسجيل اسماء الطلبة الجدد'!$J351=4,"مقبول",IF('تسجيل اسماء الطلبة الجدد'!$I$8:$I$407&gt;=5,"مقبول",IF('تسجيل اسماء الطلبة الجدد'!$H$8:$H$407=9,"مقبول",IF('تسجيل اسماء الطلبة الجدد'!$J351=4,"مقبول",IF('تسجيل اسماء الطلبة الجدد'!$I$8:$I$407&gt;=0,"مقبول",IF('تسجيل اسماء الطلبة الجدد'!$H$8:$H$407=0,"مقبول","مرفوض")))))))</f>
        <v/>
      </c>
    </row>
    <row r="352" spans="1:12" ht="20.100000000000001" customHeight="1" x14ac:dyDescent="0.25">
      <c r="A352" s="25">
        <v>345</v>
      </c>
      <c r="B352" s="26"/>
      <c r="C352" s="31"/>
      <c r="D352" s="27" t="str">
        <f t="shared" si="12"/>
        <v/>
      </c>
      <c r="E352" s="28"/>
      <c r="F352" s="29" t="str">
        <f t="shared" si="13"/>
        <v/>
      </c>
      <c r="G352" s="30" t="str">
        <f>IFERROR(VLOOKUP(MID(C352,8,2)*1,Sheet2!$A$1:$B$28,2,FALSE),"")</f>
        <v/>
      </c>
      <c r="H352" s="41" t="str">
        <f>IFERROR(DATEDIF('تسجيل اسماء الطلبة الجدد'!$F352,$O$2,"MD"),"")</f>
        <v/>
      </c>
      <c r="I352" s="41" t="str">
        <f>IFERROR(DATEDIF('تسجيل اسماء الطلبة الجدد'!$F$8:$F$43,$O$2,"YM"),"")</f>
        <v/>
      </c>
      <c r="J352" s="41" t="str">
        <f>IFERROR(DATEDIF('تسجيل اسماء الطلبة الجدد'!$F$8:$F$43,$O$2,"Y"),"")</f>
        <v/>
      </c>
      <c r="K352" s="24" t="str">
        <f>IF('تسجيل اسماء الطلبة الجدد'!$C352="","",'تسجيل اسماء الطلبة الجدد'!$J352&amp;" "&amp;"سنوات و"&amp;""&amp;'تسجيل اسماء الطلبة الجدد'!$I352&amp;" "&amp;"شهور و"&amp;" "&amp;'تسجيل اسماء الطلبة الجدد'!$H352&amp;"يوم  ")</f>
        <v/>
      </c>
      <c r="L352" s="44" t="str">
        <f>IF('تسجيل اسماء الطلبة الجدد'!$J352="","",IF('تسجيل اسماء الطلبة الجدد'!$J352=4,"مقبول",IF('تسجيل اسماء الطلبة الجدد'!$I$8:$I$407&gt;=5,"مقبول",IF('تسجيل اسماء الطلبة الجدد'!$H$8:$H$407=9,"مقبول",IF('تسجيل اسماء الطلبة الجدد'!$J352=4,"مقبول",IF('تسجيل اسماء الطلبة الجدد'!$I$8:$I$407&gt;=0,"مقبول",IF('تسجيل اسماء الطلبة الجدد'!$H$8:$H$407=0,"مقبول","مرفوض")))))))</f>
        <v/>
      </c>
    </row>
    <row r="353" spans="1:12" ht="20.100000000000001" customHeight="1" x14ac:dyDescent="0.25">
      <c r="A353" s="25">
        <v>346</v>
      </c>
      <c r="B353" s="26"/>
      <c r="C353" s="31"/>
      <c r="D353" s="27" t="str">
        <f t="shared" si="12"/>
        <v/>
      </c>
      <c r="E353" s="28"/>
      <c r="F353" s="29" t="str">
        <f t="shared" si="13"/>
        <v/>
      </c>
      <c r="G353" s="30" t="str">
        <f>IFERROR(VLOOKUP(MID(C353,8,2)*1,Sheet2!$A$1:$B$28,2,FALSE),"")</f>
        <v/>
      </c>
      <c r="H353" s="41" t="str">
        <f>IFERROR(DATEDIF('تسجيل اسماء الطلبة الجدد'!$F353,$O$2,"MD"),"")</f>
        <v/>
      </c>
      <c r="I353" s="41" t="str">
        <f>IFERROR(DATEDIF('تسجيل اسماء الطلبة الجدد'!$F$8:$F$43,$O$2,"YM"),"")</f>
        <v/>
      </c>
      <c r="J353" s="41" t="str">
        <f>IFERROR(DATEDIF('تسجيل اسماء الطلبة الجدد'!$F$8:$F$43,$O$2,"Y"),"")</f>
        <v/>
      </c>
      <c r="K353" s="24" t="str">
        <f>IF('تسجيل اسماء الطلبة الجدد'!$C353="","",'تسجيل اسماء الطلبة الجدد'!$J353&amp;" "&amp;"سنوات و"&amp;""&amp;'تسجيل اسماء الطلبة الجدد'!$I353&amp;" "&amp;"شهور و"&amp;" "&amp;'تسجيل اسماء الطلبة الجدد'!$H353&amp;"يوم  ")</f>
        <v/>
      </c>
      <c r="L353" s="44" t="str">
        <f>IF('تسجيل اسماء الطلبة الجدد'!$J353="","",IF('تسجيل اسماء الطلبة الجدد'!$J353=4,"مقبول",IF('تسجيل اسماء الطلبة الجدد'!$I$8:$I$407&gt;=5,"مقبول",IF('تسجيل اسماء الطلبة الجدد'!$H$8:$H$407=9,"مقبول",IF('تسجيل اسماء الطلبة الجدد'!$J353=4,"مقبول",IF('تسجيل اسماء الطلبة الجدد'!$I$8:$I$407&gt;=0,"مقبول",IF('تسجيل اسماء الطلبة الجدد'!$H$8:$H$407=0,"مقبول","مرفوض")))))))</f>
        <v/>
      </c>
    </row>
    <row r="354" spans="1:12" ht="20.100000000000001" customHeight="1" x14ac:dyDescent="0.25">
      <c r="A354" s="25">
        <v>347</v>
      </c>
      <c r="B354" s="26"/>
      <c r="C354" s="31"/>
      <c r="D354" s="27" t="str">
        <f t="shared" si="12"/>
        <v/>
      </c>
      <c r="E354" s="28"/>
      <c r="F354" s="29" t="str">
        <f t="shared" si="13"/>
        <v/>
      </c>
      <c r="G354" s="30" t="str">
        <f>IFERROR(VLOOKUP(MID(C354,8,2)*1,Sheet2!$A$1:$B$28,2,FALSE),"")</f>
        <v/>
      </c>
      <c r="H354" s="41" t="str">
        <f>IFERROR(DATEDIF('تسجيل اسماء الطلبة الجدد'!$F354,$O$2,"MD"),"")</f>
        <v/>
      </c>
      <c r="I354" s="41" t="str">
        <f>IFERROR(DATEDIF('تسجيل اسماء الطلبة الجدد'!$F$8:$F$43,$O$2,"YM"),"")</f>
        <v/>
      </c>
      <c r="J354" s="41" t="str">
        <f>IFERROR(DATEDIF('تسجيل اسماء الطلبة الجدد'!$F$8:$F$43,$O$2,"Y"),"")</f>
        <v/>
      </c>
      <c r="K354" s="24" t="str">
        <f>IF('تسجيل اسماء الطلبة الجدد'!$C354="","",'تسجيل اسماء الطلبة الجدد'!$J354&amp;" "&amp;"سنوات و"&amp;""&amp;'تسجيل اسماء الطلبة الجدد'!$I354&amp;" "&amp;"شهور و"&amp;" "&amp;'تسجيل اسماء الطلبة الجدد'!$H354&amp;"يوم  ")</f>
        <v/>
      </c>
      <c r="L354" s="44" t="str">
        <f>IF('تسجيل اسماء الطلبة الجدد'!$J354="","",IF('تسجيل اسماء الطلبة الجدد'!$J354=4,"مقبول",IF('تسجيل اسماء الطلبة الجدد'!$I$8:$I$407&gt;=5,"مقبول",IF('تسجيل اسماء الطلبة الجدد'!$H$8:$H$407=9,"مقبول",IF('تسجيل اسماء الطلبة الجدد'!$J354=4,"مقبول",IF('تسجيل اسماء الطلبة الجدد'!$I$8:$I$407&gt;=0,"مقبول",IF('تسجيل اسماء الطلبة الجدد'!$H$8:$H$407=0,"مقبول","مرفوض")))))))</f>
        <v/>
      </c>
    </row>
    <row r="355" spans="1:12" ht="20.100000000000001" customHeight="1" x14ac:dyDescent="0.25">
      <c r="A355" s="25">
        <v>348</v>
      </c>
      <c r="B355" s="26"/>
      <c r="C355" s="31"/>
      <c r="D355" s="27" t="str">
        <f t="shared" si="12"/>
        <v/>
      </c>
      <c r="E355" s="28"/>
      <c r="F355" s="29" t="str">
        <f t="shared" si="13"/>
        <v/>
      </c>
      <c r="G355" s="30" t="str">
        <f>IFERROR(VLOOKUP(MID(C355,8,2)*1,Sheet2!$A$1:$B$28,2,FALSE),"")</f>
        <v/>
      </c>
      <c r="H355" s="41" t="str">
        <f>IFERROR(DATEDIF('تسجيل اسماء الطلبة الجدد'!$F355,$O$2,"MD"),"")</f>
        <v/>
      </c>
      <c r="I355" s="41" t="str">
        <f>IFERROR(DATEDIF('تسجيل اسماء الطلبة الجدد'!$F$8:$F$43,$O$2,"YM"),"")</f>
        <v/>
      </c>
      <c r="J355" s="41" t="str">
        <f>IFERROR(DATEDIF('تسجيل اسماء الطلبة الجدد'!$F$8:$F$43,$O$2,"Y"),"")</f>
        <v/>
      </c>
      <c r="K355" s="24" t="str">
        <f>IF('تسجيل اسماء الطلبة الجدد'!$C355="","",'تسجيل اسماء الطلبة الجدد'!$J355&amp;" "&amp;"سنوات و"&amp;""&amp;'تسجيل اسماء الطلبة الجدد'!$I355&amp;" "&amp;"شهور و"&amp;" "&amp;'تسجيل اسماء الطلبة الجدد'!$H355&amp;"يوم  ")</f>
        <v/>
      </c>
      <c r="L355" s="44" t="str">
        <f>IF('تسجيل اسماء الطلبة الجدد'!$J355="","",IF('تسجيل اسماء الطلبة الجدد'!$J355=4,"مقبول",IF('تسجيل اسماء الطلبة الجدد'!$I$8:$I$407&gt;=5,"مقبول",IF('تسجيل اسماء الطلبة الجدد'!$H$8:$H$407=9,"مقبول",IF('تسجيل اسماء الطلبة الجدد'!$J355=4,"مقبول",IF('تسجيل اسماء الطلبة الجدد'!$I$8:$I$407&gt;=0,"مقبول",IF('تسجيل اسماء الطلبة الجدد'!$H$8:$H$407=0,"مقبول","مرفوض")))))))</f>
        <v/>
      </c>
    </row>
    <row r="356" spans="1:12" ht="20.100000000000001" customHeight="1" x14ac:dyDescent="0.25">
      <c r="A356" s="25">
        <v>349</v>
      </c>
      <c r="B356" s="26"/>
      <c r="C356" s="31"/>
      <c r="D356" s="27" t="str">
        <f t="shared" si="12"/>
        <v/>
      </c>
      <c r="E356" s="28"/>
      <c r="F356" s="29" t="str">
        <f t="shared" si="13"/>
        <v/>
      </c>
      <c r="G356" s="30" t="str">
        <f>IFERROR(VLOOKUP(MID(C356,8,2)*1,Sheet2!$A$1:$B$28,2,FALSE),"")</f>
        <v/>
      </c>
      <c r="H356" s="41" t="str">
        <f>IFERROR(DATEDIF('تسجيل اسماء الطلبة الجدد'!$F356,$O$2,"MD"),"")</f>
        <v/>
      </c>
      <c r="I356" s="41" t="str">
        <f>IFERROR(DATEDIF('تسجيل اسماء الطلبة الجدد'!$F$8:$F$43,$O$2,"YM"),"")</f>
        <v/>
      </c>
      <c r="J356" s="41" t="str">
        <f>IFERROR(DATEDIF('تسجيل اسماء الطلبة الجدد'!$F$8:$F$43,$O$2,"Y"),"")</f>
        <v/>
      </c>
      <c r="K356" s="24" t="str">
        <f>IF('تسجيل اسماء الطلبة الجدد'!$C356="","",'تسجيل اسماء الطلبة الجدد'!$J356&amp;" "&amp;"سنوات و"&amp;""&amp;'تسجيل اسماء الطلبة الجدد'!$I356&amp;" "&amp;"شهور و"&amp;" "&amp;'تسجيل اسماء الطلبة الجدد'!$H356&amp;"يوم  ")</f>
        <v/>
      </c>
      <c r="L356" s="44" t="str">
        <f>IF('تسجيل اسماء الطلبة الجدد'!$J356="","",IF('تسجيل اسماء الطلبة الجدد'!$J356=4,"مقبول",IF('تسجيل اسماء الطلبة الجدد'!$I$8:$I$407&gt;=5,"مقبول",IF('تسجيل اسماء الطلبة الجدد'!$H$8:$H$407=9,"مقبول",IF('تسجيل اسماء الطلبة الجدد'!$J356=4,"مقبول",IF('تسجيل اسماء الطلبة الجدد'!$I$8:$I$407&gt;=0,"مقبول",IF('تسجيل اسماء الطلبة الجدد'!$H$8:$H$407=0,"مقبول","مرفوض")))))))</f>
        <v/>
      </c>
    </row>
    <row r="357" spans="1:12" ht="20.100000000000001" customHeight="1" x14ac:dyDescent="0.25">
      <c r="A357" s="25">
        <v>350</v>
      </c>
      <c r="B357" s="26"/>
      <c r="C357" s="31"/>
      <c r="D357" s="27" t="str">
        <f t="shared" si="12"/>
        <v/>
      </c>
      <c r="E357" s="28"/>
      <c r="F357" s="29" t="str">
        <f t="shared" si="13"/>
        <v/>
      </c>
      <c r="G357" s="30" t="str">
        <f>IFERROR(VLOOKUP(MID(C357,8,2)*1,Sheet2!$A$1:$B$28,2,FALSE),"")</f>
        <v/>
      </c>
      <c r="H357" s="41" t="str">
        <f>IFERROR(DATEDIF('تسجيل اسماء الطلبة الجدد'!$F357,$O$2,"MD"),"")</f>
        <v/>
      </c>
      <c r="I357" s="41" t="str">
        <f>IFERROR(DATEDIF('تسجيل اسماء الطلبة الجدد'!$F$8:$F$43,$O$2,"YM"),"")</f>
        <v/>
      </c>
      <c r="J357" s="41" t="str">
        <f>IFERROR(DATEDIF('تسجيل اسماء الطلبة الجدد'!$F$8:$F$43,$O$2,"Y"),"")</f>
        <v/>
      </c>
      <c r="K357" s="24" t="str">
        <f>IF('تسجيل اسماء الطلبة الجدد'!$C357="","",'تسجيل اسماء الطلبة الجدد'!$J357&amp;" "&amp;"سنوات و"&amp;""&amp;'تسجيل اسماء الطلبة الجدد'!$I357&amp;" "&amp;"شهور و"&amp;" "&amp;'تسجيل اسماء الطلبة الجدد'!$H357&amp;"يوم  ")</f>
        <v/>
      </c>
      <c r="L357" s="44" t="str">
        <f>IF('تسجيل اسماء الطلبة الجدد'!$J357="","",IF('تسجيل اسماء الطلبة الجدد'!$J357=4,"مقبول",IF('تسجيل اسماء الطلبة الجدد'!$I$8:$I$407&gt;=5,"مقبول",IF('تسجيل اسماء الطلبة الجدد'!$H$8:$H$407=9,"مقبول",IF('تسجيل اسماء الطلبة الجدد'!$J357=4,"مقبول",IF('تسجيل اسماء الطلبة الجدد'!$I$8:$I$407&gt;=0,"مقبول",IF('تسجيل اسماء الطلبة الجدد'!$H$8:$H$407=0,"مقبول","مرفوض")))))))</f>
        <v/>
      </c>
    </row>
    <row r="358" spans="1:12" ht="20.100000000000001" customHeight="1" x14ac:dyDescent="0.25">
      <c r="A358" s="25">
        <v>351</v>
      </c>
      <c r="B358" s="26"/>
      <c r="C358" s="31"/>
      <c r="D358" s="27" t="str">
        <f t="shared" si="12"/>
        <v/>
      </c>
      <c r="E358" s="28"/>
      <c r="F358" s="29" t="str">
        <f t="shared" si="13"/>
        <v/>
      </c>
      <c r="G358" s="30" t="str">
        <f>IFERROR(VLOOKUP(MID(C358,8,2)*1,Sheet2!$A$1:$B$28,2,FALSE),"")</f>
        <v/>
      </c>
      <c r="H358" s="41" t="str">
        <f>IFERROR(DATEDIF('تسجيل اسماء الطلبة الجدد'!$F358,$O$2,"MD"),"")</f>
        <v/>
      </c>
      <c r="I358" s="41" t="str">
        <f>IFERROR(DATEDIF('تسجيل اسماء الطلبة الجدد'!$F$8:$F$43,$O$2,"YM"),"")</f>
        <v/>
      </c>
      <c r="J358" s="41" t="str">
        <f>IFERROR(DATEDIF('تسجيل اسماء الطلبة الجدد'!$F$8:$F$43,$O$2,"Y"),"")</f>
        <v/>
      </c>
      <c r="K358" s="24" t="str">
        <f>IF('تسجيل اسماء الطلبة الجدد'!$C358="","",'تسجيل اسماء الطلبة الجدد'!$J358&amp;" "&amp;"سنوات و"&amp;""&amp;'تسجيل اسماء الطلبة الجدد'!$I358&amp;" "&amp;"شهور و"&amp;" "&amp;'تسجيل اسماء الطلبة الجدد'!$H358&amp;"يوم  ")</f>
        <v/>
      </c>
      <c r="L358" s="44" t="str">
        <f>IF('تسجيل اسماء الطلبة الجدد'!$J358="","",IF('تسجيل اسماء الطلبة الجدد'!$J358=4,"مقبول",IF('تسجيل اسماء الطلبة الجدد'!$I$8:$I$407&gt;=5,"مقبول",IF('تسجيل اسماء الطلبة الجدد'!$H$8:$H$407=9,"مقبول",IF('تسجيل اسماء الطلبة الجدد'!$J358=4,"مقبول",IF('تسجيل اسماء الطلبة الجدد'!$I$8:$I$407&gt;=0,"مقبول",IF('تسجيل اسماء الطلبة الجدد'!$H$8:$H$407=0,"مقبول","مرفوض")))))))</f>
        <v/>
      </c>
    </row>
    <row r="359" spans="1:12" ht="20.100000000000001" customHeight="1" x14ac:dyDescent="0.25">
      <c r="A359" s="25">
        <v>352</v>
      </c>
      <c r="B359" s="26"/>
      <c r="C359" s="31"/>
      <c r="D359" s="27" t="str">
        <f t="shared" si="12"/>
        <v/>
      </c>
      <c r="E359" s="28"/>
      <c r="F359" s="29" t="str">
        <f t="shared" si="13"/>
        <v/>
      </c>
      <c r="G359" s="30" t="str">
        <f>IFERROR(VLOOKUP(MID(C359,8,2)*1,Sheet2!$A$1:$B$28,2,FALSE),"")</f>
        <v/>
      </c>
      <c r="H359" s="41" t="str">
        <f>IFERROR(DATEDIF('تسجيل اسماء الطلبة الجدد'!$F359,$O$2,"MD"),"")</f>
        <v/>
      </c>
      <c r="I359" s="41" t="str">
        <f>IFERROR(DATEDIF('تسجيل اسماء الطلبة الجدد'!$F$8:$F$43,$O$2,"YM"),"")</f>
        <v/>
      </c>
      <c r="J359" s="41" t="str">
        <f>IFERROR(DATEDIF('تسجيل اسماء الطلبة الجدد'!$F$8:$F$43,$O$2,"Y"),"")</f>
        <v/>
      </c>
      <c r="K359" s="24" t="str">
        <f>IF('تسجيل اسماء الطلبة الجدد'!$C359="","",'تسجيل اسماء الطلبة الجدد'!$J359&amp;" "&amp;"سنوات و"&amp;""&amp;'تسجيل اسماء الطلبة الجدد'!$I359&amp;" "&amp;"شهور و"&amp;" "&amp;'تسجيل اسماء الطلبة الجدد'!$H359&amp;"يوم  ")</f>
        <v/>
      </c>
      <c r="L359" s="44" t="str">
        <f>IF('تسجيل اسماء الطلبة الجدد'!$J359="","",IF('تسجيل اسماء الطلبة الجدد'!$J359=4,"مقبول",IF('تسجيل اسماء الطلبة الجدد'!$I$8:$I$407&gt;=5,"مقبول",IF('تسجيل اسماء الطلبة الجدد'!$H$8:$H$407=9,"مقبول",IF('تسجيل اسماء الطلبة الجدد'!$J359=4,"مقبول",IF('تسجيل اسماء الطلبة الجدد'!$I$8:$I$407&gt;=0,"مقبول",IF('تسجيل اسماء الطلبة الجدد'!$H$8:$H$407=0,"مقبول","مرفوض")))))))</f>
        <v/>
      </c>
    </row>
    <row r="360" spans="1:12" ht="20.100000000000001" customHeight="1" x14ac:dyDescent="0.25">
      <c r="A360" s="25">
        <v>353</v>
      </c>
      <c r="B360" s="26"/>
      <c r="C360" s="31"/>
      <c r="D360" s="27" t="str">
        <f t="shared" si="12"/>
        <v/>
      </c>
      <c r="E360" s="28"/>
      <c r="F360" s="29" t="str">
        <f t="shared" si="13"/>
        <v/>
      </c>
      <c r="G360" s="30" t="str">
        <f>IFERROR(VLOOKUP(MID(C360,8,2)*1,Sheet2!$A$1:$B$28,2,FALSE),"")</f>
        <v/>
      </c>
      <c r="H360" s="41" t="str">
        <f>IFERROR(DATEDIF('تسجيل اسماء الطلبة الجدد'!$F360,$O$2,"MD"),"")</f>
        <v/>
      </c>
      <c r="I360" s="41" t="str">
        <f>IFERROR(DATEDIF('تسجيل اسماء الطلبة الجدد'!$F$8:$F$43,$O$2,"YM"),"")</f>
        <v/>
      </c>
      <c r="J360" s="41" t="str">
        <f>IFERROR(DATEDIF('تسجيل اسماء الطلبة الجدد'!$F$8:$F$43,$O$2,"Y"),"")</f>
        <v/>
      </c>
      <c r="K360" s="24" t="str">
        <f>IF('تسجيل اسماء الطلبة الجدد'!$C360="","",'تسجيل اسماء الطلبة الجدد'!$J360&amp;" "&amp;"سنوات و"&amp;""&amp;'تسجيل اسماء الطلبة الجدد'!$I360&amp;" "&amp;"شهور و"&amp;" "&amp;'تسجيل اسماء الطلبة الجدد'!$H360&amp;"يوم  ")</f>
        <v/>
      </c>
      <c r="L360" s="44" t="str">
        <f>IF('تسجيل اسماء الطلبة الجدد'!$J360="","",IF('تسجيل اسماء الطلبة الجدد'!$J360=4,"مقبول",IF('تسجيل اسماء الطلبة الجدد'!$I$8:$I$407&gt;=5,"مقبول",IF('تسجيل اسماء الطلبة الجدد'!$H$8:$H$407=9,"مقبول",IF('تسجيل اسماء الطلبة الجدد'!$J360=4,"مقبول",IF('تسجيل اسماء الطلبة الجدد'!$I$8:$I$407&gt;=0,"مقبول",IF('تسجيل اسماء الطلبة الجدد'!$H$8:$H$407=0,"مقبول","مرفوض")))))))</f>
        <v/>
      </c>
    </row>
    <row r="361" spans="1:12" ht="20.100000000000001" customHeight="1" x14ac:dyDescent="0.25">
      <c r="A361" s="25">
        <v>354</v>
      </c>
      <c r="B361" s="26"/>
      <c r="C361" s="31"/>
      <c r="D361" s="27" t="str">
        <f t="shared" si="12"/>
        <v/>
      </c>
      <c r="E361" s="28"/>
      <c r="F361" s="29" t="str">
        <f t="shared" si="13"/>
        <v/>
      </c>
      <c r="G361" s="30" t="str">
        <f>IFERROR(VLOOKUP(MID(C361,8,2)*1,Sheet2!$A$1:$B$28,2,FALSE),"")</f>
        <v/>
      </c>
      <c r="H361" s="41" t="str">
        <f>IFERROR(DATEDIF('تسجيل اسماء الطلبة الجدد'!$F361,$O$2,"MD"),"")</f>
        <v/>
      </c>
      <c r="I361" s="41" t="str">
        <f>IFERROR(DATEDIF('تسجيل اسماء الطلبة الجدد'!$F$8:$F$43,$O$2,"YM"),"")</f>
        <v/>
      </c>
      <c r="J361" s="41" t="str">
        <f>IFERROR(DATEDIF('تسجيل اسماء الطلبة الجدد'!$F$8:$F$43,$O$2,"Y"),"")</f>
        <v/>
      </c>
      <c r="K361" s="24" t="str">
        <f>IF('تسجيل اسماء الطلبة الجدد'!$C361="","",'تسجيل اسماء الطلبة الجدد'!$J361&amp;" "&amp;"سنوات و"&amp;""&amp;'تسجيل اسماء الطلبة الجدد'!$I361&amp;" "&amp;"شهور و"&amp;" "&amp;'تسجيل اسماء الطلبة الجدد'!$H361&amp;"يوم  ")</f>
        <v/>
      </c>
      <c r="L361" s="44" t="str">
        <f>IF('تسجيل اسماء الطلبة الجدد'!$J361="","",IF('تسجيل اسماء الطلبة الجدد'!$J361=4,"مقبول",IF('تسجيل اسماء الطلبة الجدد'!$I$8:$I$407&gt;=5,"مقبول",IF('تسجيل اسماء الطلبة الجدد'!$H$8:$H$407=9,"مقبول",IF('تسجيل اسماء الطلبة الجدد'!$J361=4,"مقبول",IF('تسجيل اسماء الطلبة الجدد'!$I$8:$I$407&gt;=0,"مقبول",IF('تسجيل اسماء الطلبة الجدد'!$H$8:$H$407=0,"مقبول","مرفوض")))))))</f>
        <v/>
      </c>
    </row>
    <row r="362" spans="1:12" ht="20.100000000000001" customHeight="1" x14ac:dyDescent="0.25">
      <c r="A362" s="25">
        <v>355</v>
      </c>
      <c r="B362" s="26"/>
      <c r="C362" s="31"/>
      <c r="D362" s="27" t="str">
        <f t="shared" si="12"/>
        <v/>
      </c>
      <c r="E362" s="28"/>
      <c r="F362" s="29" t="str">
        <f t="shared" si="13"/>
        <v/>
      </c>
      <c r="G362" s="30" t="str">
        <f>IFERROR(VLOOKUP(MID(C362,8,2)*1,Sheet2!$A$1:$B$28,2,FALSE),"")</f>
        <v/>
      </c>
      <c r="H362" s="41" t="str">
        <f>IFERROR(DATEDIF('تسجيل اسماء الطلبة الجدد'!$F362,$O$2,"MD"),"")</f>
        <v/>
      </c>
      <c r="I362" s="41" t="str">
        <f>IFERROR(DATEDIF('تسجيل اسماء الطلبة الجدد'!$F$8:$F$43,$O$2,"YM"),"")</f>
        <v/>
      </c>
      <c r="J362" s="41" t="str">
        <f>IFERROR(DATEDIF('تسجيل اسماء الطلبة الجدد'!$F$8:$F$43,$O$2,"Y"),"")</f>
        <v/>
      </c>
      <c r="K362" s="24" t="str">
        <f>IF('تسجيل اسماء الطلبة الجدد'!$C362="","",'تسجيل اسماء الطلبة الجدد'!$J362&amp;" "&amp;"سنوات و"&amp;""&amp;'تسجيل اسماء الطلبة الجدد'!$I362&amp;" "&amp;"شهور و"&amp;" "&amp;'تسجيل اسماء الطلبة الجدد'!$H362&amp;"يوم  ")</f>
        <v/>
      </c>
      <c r="L362" s="44" t="str">
        <f>IF('تسجيل اسماء الطلبة الجدد'!$J362="","",IF('تسجيل اسماء الطلبة الجدد'!$J362=4,"مقبول",IF('تسجيل اسماء الطلبة الجدد'!$I$8:$I$407&gt;=5,"مقبول",IF('تسجيل اسماء الطلبة الجدد'!$H$8:$H$407=9,"مقبول",IF('تسجيل اسماء الطلبة الجدد'!$J362=4,"مقبول",IF('تسجيل اسماء الطلبة الجدد'!$I$8:$I$407&gt;=0,"مقبول",IF('تسجيل اسماء الطلبة الجدد'!$H$8:$H$407=0,"مقبول","مرفوض")))))))</f>
        <v/>
      </c>
    </row>
    <row r="363" spans="1:12" ht="20.100000000000001" customHeight="1" x14ac:dyDescent="0.25">
      <c r="A363" s="25">
        <v>356</v>
      </c>
      <c r="B363" s="26"/>
      <c r="C363" s="31"/>
      <c r="D363" s="27" t="str">
        <f t="shared" si="12"/>
        <v/>
      </c>
      <c r="E363" s="28"/>
      <c r="F363" s="29" t="str">
        <f t="shared" si="13"/>
        <v/>
      </c>
      <c r="G363" s="30" t="str">
        <f>IFERROR(VLOOKUP(MID(C363,8,2)*1,Sheet2!$A$1:$B$28,2,FALSE),"")</f>
        <v/>
      </c>
      <c r="H363" s="41" t="str">
        <f>IFERROR(DATEDIF('تسجيل اسماء الطلبة الجدد'!$F363,$O$2,"MD"),"")</f>
        <v/>
      </c>
      <c r="I363" s="41" t="str">
        <f>IFERROR(DATEDIF('تسجيل اسماء الطلبة الجدد'!$F$8:$F$43,$O$2,"YM"),"")</f>
        <v/>
      </c>
      <c r="J363" s="41" t="str">
        <f>IFERROR(DATEDIF('تسجيل اسماء الطلبة الجدد'!$F$8:$F$43,$O$2,"Y"),"")</f>
        <v/>
      </c>
      <c r="K363" s="24" t="str">
        <f>IF('تسجيل اسماء الطلبة الجدد'!$C363="","",'تسجيل اسماء الطلبة الجدد'!$J363&amp;" "&amp;"سنوات و"&amp;""&amp;'تسجيل اسماء الطلبة الجدد'!$I363&amp;" "&amp;"شهور و"&amp;" "&amp;'تسجيل اسماء الطلبة الجدد'!$H363&amp;"يوم  ")</f>
        <v/>
      </c>
      <c r="L363" s="44" t="str">
        <f>IF('تسجيل اسماء الطلبة الجدد'!$J363="","",IF('تسجيل اسماء الطلبة الجدد'!$J363=4,"مقبول",IF('تسجيل اسماء الطلبة الجدد'!$I$8:$I$407&gt;=5,"مقبول",IF('تسجيل اسماء الطلبة الجدد'!$H$8:$H$407=9,"مقبول",IF('تسجيل اسماء الطلبة الجدد'!$J363=4,"مقبول",IF('تسجيل اسماء الطلبة الجدد'!$I$8:$I$407&gt;=0,"مقبول",IF('تسجيل اسماء الطلبة الجدد'!$H$8:$H$407=0,"مقبول","مرفوض")))))))</f>
        <v/>
      </c>
    </row>
    <row r="364" spans="1:12" ht="20.100000000000001" customHeight="1" x14ac:dyDescent="0.25">
      <c r="A364" s="25">
        <v>357</v>
      </c>
      <c r="B364" s="26"/>
      <c r="C364" s="31"/>
      <c r="D364" s="27" t="str">
        <f t="shared" si="12"/>
        <v/>
      </c>
      <c r="E364" s="28"/>
      <c r="F364" s="29" t="str">
        <f t="shared" si="13"/>
        <v/>
      </c>
      <c r="G364" s="30" t="str">
        <f>IFERROR(VLOOKUP(MID(C364,8,2)*1,Sheet2!$A$1:$B$28,2,FALSE),"")</f>
        <v/>
      </c>
      <c r="H364" s="41" t="str">
        <f>IFERROR(DATEDIF('تسجيل اسماء الطلبة الجدد'!$F364,$O$2,"MD"),"")</f>
        <v/>
      </c>
      <c r="I364" s="41" t="str">
        <f>IFERROR(DATEDIF('تسجيل اسماء الطلبة الجدد'!$F$8:$F$43,$O$2,"YM"),"")</f>
        <v/>
      </c>
      <c r="J364" s="41" t="str">
        <f>IFERROR(DATEDIF('تسجيل اسماء الطلبة الجدد'!$F$8:$F$43,$O$2,"Y"),"")</f>
        <v/>
      </c>
      <c r="K364" s="24" t="str">
        <f>IF('تسجيل اسماء الطلبة الجدد'!$C364="","",'تسجيل اسماء الطلبة الجدد'!$J364&amp;" "&amp;"سنوات و"&amp;""&amp;'تسجيل اسماء الطلبة الجدد'!$I364&amp;" "&amp;"شهور و"&amp;" "&amp;'تسجيل اسماء الطلبة الجدد'!$H364&amp;"يوم  ")</f>
        <v/>
      </c>
      <c r="L364" s="44" t="str">
        <f>IF('تسجيل اسماء الطلبة الجدد'!$J364="","",IF('تسجيل اسماء الطلبة الجدد'!$J364=4,"مقبول",IF('تسجيل اسماء الطلبة الجدد'!$I$8:$I$407&gt;=5,"مقبول",IF('تسجيل اسماء الطلبة الجدد'!$H$8:$H$407=9,"مقبول",IF('تسجيل اسماء الطلبة الجدد'!$J364=4,"مقبول",IF('تسجيل اسماء الطلبة الجدد'!$I$8:$I$407&gt;=0,"مقبول",IF('تسجيل اسماء الطلبة الجدد'!$H$8:$H$407=0,"مقبول","مرفوض")))))))</f>
        <v/>
      </c>
    </row>
    <row r="365" spans="1:12" ht="20.100000000000001" customHeight="1" x14ac:dyDescent="0.25">
      <c r="A365" s="25">
        <v>358</v>
      </c>
      <c r="B365" s="26"/>
      <c r="C365" s="31"/>
      <c r="D365" s="27" t="str">
        <f t="shared" si="12"/>
        <v/>
      </c>
      <c r="E365" s="28"/>
      <c r="F365" s="29" t="str">
        <f t="shared" si="13"/>
        <v/>
      </c>
      <c r="G365" s="30" t="str">
        <f>IFERROR(VLOOKUP(MID(C365,8,2)*1,Sheet2!$A$1:$B$28,2,FALSE),"")</f>
        <v/>
      </c>
      <c r="H365" s="41" t="str">
        <f>IFERROR(DATEDIF('تسجيل اسماء الطلبة الجدد'!$F365,$O$2,"MD"),"")</f>
        <v/>
      </c>
      <c r="I365" s="41" t="str">
        <f>IFERROR(DATEDIF('تسجيل اسماء الطلبة الجدد'!$F$8:$F$43,$O$2,"YM"),"")</f>
        <v/>
      </c>
      <c r="J365" s="41" t="str">
        <f>IFERROR(DATEDIF('تسجيل اسماء الطلبة الجدد'!$F$8:$F$43,$O$2,"Y"),"")</f>
        <v/>
      </c>
      <c r="K365" s="24" t="str">
        <f>IF('تسجيل اسماء الطلبة الجدد'!$C365="","",'تسجيل اسماء الطلبة الجدد'!$J365&amp;" "&amp;"سنوات و"&amp;""&amp;'تسجيل اسماء الطلبة الجدد'!$I365&amp;" "&amp;"شهور و"&amp;" "&amp;'تسجيل اسماء الطلبة الجدد'!$H365&amp;"يوم  ")</f>
        <v/>
      </c>
      <c r="L365" s="44" t="str">
        <f>IF('تسجيل اسماء الطلبة الجدد'!$J365="","",IF('تسجيل اسماء الطلبة الجدد'!$J365=4,"مقبول",IF('تسجيل اسماء الطلبة الجدد'!$I$8:$I$407&gt;=5,"مقبول",IF('تسجيل اسماء الطلبة الجدد'!$H$8:$H$407=9,"مقبول",IF('تسجيل اسماء الطلبة الجدد'!$J365=4,"مقبول",IF('تسجيل اسماء الطلبة الجدد'!$I$8:$I$407&gt;=0,"مقبول",IF('تسجيل اسماء الطلبة الجدد'!$H$8:$H$407=0,"مقبول","مرفوض")))))))</f>
        <v/>
      </c>
    </row>
    <row r="366" spans="1:12" ht="20.100000000000001" customHeight="1" x14ac:dyDescent="0.25">
      <c r="A366" s="25">
        <v>359</v>
      </c>
      <c r="B366" s="26"/>
      <c r="C366" s="31"/>
      <c r="D366" s="27" t="str">
        <f t="shared" si="12"/>
        <v/>
      </c>
      <c r="E366" s="28"/>
      <c r="F366" s="29" t="str">
        <f t="shared" si="13"/>
        <v/>
      </c>
      <c r="G366" s="30" t="str">
        <f>IFERROR(VLOOKUP(MID(C366,8,2)*1,Sheet2!$A$1:$B$28,2,FALSE),"")</f>
        <v/>
      </c>
      <c r="H366" s="41" t="str">
        <f>IFERROR(DATEDIF('تسجيل اسماء الطلبة الجدد'!$F366,$O$2,"MD"),"")</f>
        <v/>
      </c>
      <c r="I366" s="41" t="str">
        <f>IFERROR(DATEDIF('تسجيل اسماء الطلبة الجدد'!$F$8:$F$43,$O$2,"YM"),"")</f>
        <v/>
      </c>
      <c r="J366" s="41" t="str">
        <f>IFERROR(DATEDIF('تسجيل اسماء الطلبة الجدد'!$F$8:$F$43,$O$2,"Y"),"")</f>
        <v/>
      </c>
      <c r="K366" s="24" t="str">
        <f>IF('تسجيل اسماء الطلبة الجدد'!$C366="","",'تسجيل اسماء الطلبة الجدد'!$J366&amp;" "&amp;"سنوات و"&amp;""&amp;'تسجيل اسماء الطلبة الجدد'!$I366&amp;" "&amp;"شهور و"&amp;" "&amp;'تسجيل اسماء الطلبة الجدد'!$H366&amp;"يوم  ")</f>
        <v/>
      </c>
      <c r="L366" s="44" t="str">
        <f>IF('تسجيل اسماء الطلبة الجدد'!$J366="","",IF('تسجيل اسماء الطلبة الجدد'!$J366=4,"مقبول",IF('تسجيل اسماء الطلبة الجدد'!$I$8:$I$407&gt;=5,"مقبول",IF('تسجيل اسماء الطلبة الجدد'!$H$8:$H$407=9,"مقبول",IF('تسجيل اسماء الطلبة الجدد'!$J366=4,"مقبول",IF('تسجيل اسماء الطلبة الجدد'!$I$8:$I$407&gt;=0,"مقبول",IF('تسجيل اسماء الطلبة الجدد'!$H$8:$H$407=0,"مقبول","مرفوض")))))))</f>
        <v/>
      </c>
    </row>
    <row r="367" spans="1:12" ht="20.100000000000001" customHeight="1" x14ac:dyDescent="0.25">
      <c r="A367" s="25">
        <v>360</v>
      </c>
      <c r="B367" s="26"/>
      <c r="C367" s="31"/>
      <c r="D367" s="27" t="str">
        <f t="shared" si="12"/>
        <v/>
      </c>
      <c r="E367" s="28"/>
      <c r="F367" s="29" t="str">
        <f t="shared" si="13"/>
        <v/>
      </c>
      <c r="G367" s="30" t="str">
        <f>IFERROR(VLOOKUP(MID(C367,8,2)*1,Sheet2!$A$1:$B$28,2,FALSE),"")</f>
        <v/>
      </c>
      <c r="H367" s="41" t="str">
        <f>IFERROR(DATEDIF('تسجيل اسماء الطلبة الجدد'!$F367,$O$2,"MD"),"")</f>
        <v/>
      </c>
      <c r="I367" s="41" t="str">
        <f>IFERROR(DATEDIF('تسجيل اسماء الطلبة الجدد'!$F$8:$F$43,$O$2,"YM"),"")</f>
        <v/>
      </c>
      <c r="J367" s="41" t="str">
        <f>IFERROR(DATEDIF('تسجيل اسماء الطلبة الجدد'!$F$8:$F$43,$O$2,"Y"),"")</f>
        <v/>
      </c>
      <c r="K367" s="24" t="str">
        <f>IF('تسجيل اسماء الطلبة الجدد'!$C367="","",'تسجيل اسماء الطلبة الجدد'!$J367&amp;" "&amp;"سنوات و"&amp;""&amp;'تسجيل اسماء الطلبة الجدد'!$I367&amp;" "&amp;"شهور و"&amp;" "&amp;'تسجيل اسماء الطلبة الجدد'!$H367&amp;"يوم  ")</f>
        <v/>
      </c>
      <c r="L367" s="44" t="str">
        <f>IF('تسجيل اسماء الطلبة الجدد'!$J367="","",IF('تسجيل اسماء الطلبة الجدد'!$J367=4,"مقبول",IF('تسجيل اسماء الطلبة الجدد'!$I$8:$I$407&gt;=5,"مقبول",IF('تسجيل اسماء الطلبة الجدد'!$H$8:$H$407=9,"مقبول",IF('تسجيل اسماء الطلبة الجدد'!$J367=4,"مقبول",IF('تسجيل اسماء الطلبة الجدد'!$I$8:$I$407&gt;=0,"مقبول",IF('تسجيل اسماء الطلبة الجدد'!$H$8:$H$407=0,"مقبول","مرفوض")))))))</f>
        <v/>
      </c>
    </row>
    <row r="368" spans="1:12" ht="20.100000000000001" customHeight="1" x14ac:dyDescent="0.25">
      <c r="A368" s="25">
        <v>361</v>
      </c>
      <c r="B368" s="26"/>
      <c r="C368" s="31"/>
      <c r="D368" s="27" t="str">
        <f t="shared" si="12"/>
        <v/>
      </c>
      <c r="E368" s="28"/>
      <c r="F368" s="29" t="str">
        <f t="shared" si="13"/>
        <v/>
      </c>
      <c r="G368" s="30" t="str">
        <f>IFERROR(VLOOKUP(MID(C368,8,2)*1,Sheet2!$A$1:$B$28,2,FALSE),"")</f>
        <v/>
      </c>
      <c r="H368" s="41" t="str">
        <f>IFERROR(DATEDIF('تسجيل اسماء الطلبة الجدد'!$F368,$O$2,"MD"),"")</f>
        <v/>
      </c>
      <c r="I368" s="41" t="str">
        <f>IFERROR(DATEDIF('تسجيل اسماء الطلبة الجدد'!$F$8:$F$43,$O$2,"YM"),"")</f>
        <v/>
      </c>
      <c r="J368" s="41" t="str">
        <f>IFERROR(DATEDIF('تسجيل اسماء الطلبة الجدد'!$F$8:$F$43,$O$2,"Y"),"")</f>
        <v/>
      </c>
      <c r="K368" s="24" t="str">
        <f>IF('تسجيل اسماء الطلبة الجدد'!$C368="","",'تسجيل اسماء الطلبة الجدد'!$J368&amp;" "&amp;"سنوات و"&amp;""&amp;'تسجيل اسماء الطلبة الجدد'!$I368&amp;" "&amp;"شهور و"&amp;" "&amp;'تسجيل اسماء الطلبة الجدد'!$H368&amp;"يوم  ")</f>
        <v/>
      </c>
      <c r="L368" s="44" t="str">
        <f>IF('تسجيل اسماء الطلبة الجدد'!$J368="","",IF('تسجيل اسماء الطلبة الجدد'!$J368=4,"مقبول",IF('تسجيل اسماء الطلبة الجدد'!$I$8:$I$407&gt;=5,"مقبول",IF('تسجيل اسماء الطلبة الجدد'!$H$8:$H$407=9,"مقبول",IF('تسجيل اسماء الطلبة الجدد'!$J368=4,"مقبول",IF('تسجيل اسماء الطلبة الجدد'!$I$8:$I$407&gt;=0,"مقبول",IF('تسجيل اسماء الطلبة الجدد'!$H$8:$H$407=0,"مقبول","مرفوض")))))))</f>
        <v/>
      </c>
    </row>
    <row r="369" spans="1:12" ht="20.100000000000001" customHeight="1" x14ac:dyDescent="0.25">
      <c r="A369" s="25">
        <v>362</v>
      </c>
      <c r="B369" s="26"/>
      <c r="C369" s="31"/>
      <c r="D369" s="27" t="str">
        <f t="shared" si="12"/>
        <v/>
      </c>
      <c r="E369" s="28"/>
      <c r="F369" s="29" t="str">
        <f t="shared" si="13"/>
        <v/>
      </c>
      <c r="G369" s="30" t="str">
        <f>IFERROR(VLOOKUP(MID(C369,8,2)*1,Sheet2!$A$1:$B$28,2,FALSE),"")</f>
        <v/>
      </c>
      <c r="H369" s="41" t="str">
        <f>IFERROR(DATEDIF('تسجيل اسماء الطلبة الجدد'!$F369,$O$2,"MD"),"")</f>
        <v/>
      </c>
      <c r="I369" s="41" t="str">
        <f>IFERROR(DATEDIF('تسجيل اسماء الطلبة الجدد'!$F$8:$F$43,$O$2,"YM"),"")</f>
        <v/>
      </c>
      <c r="J369" s="41" t="str">
        <f>IFERROR(DATEDIF('تسجيل اسماء الطلبة الجدد'!$F$8:$F$43,$O$2,"Y"),"")</f>
        <v/>
      </c>
      <c r="K369" s="24" t="str">
        <f>IF('تسجيل اسماء الطلبة الجدد'!$C369="","",'تسجيل اسماء الطلبة الجدد'!$J369&amp;" "&amp;"سنوات و"&amp;""&amp;'تسجيل اسماء الطلبة الجدد'!$I369&amp;" "&amp;"شهور و"&amp;" "&amp;'تسجيل اسماء الطلبة الجدد'!$H369&amp;"يوم  ")</f>
        <v/>
      </c>
      <c r="L369" s="44" t="str">
        <f>IF('تسجيل اسماء الطلبة الجدد'!$J369="","",IF('تسجيل اسماء الطلبة الجدد'!$J369=4,"مقبول",IF('تسجيل اسماء الطلبة الجدد'!$I$8:$I$407&gt;=5,"مقبول",IF('تسجيل اسماء الطلبة الجدد'!$H$8:$H$407=9,"مقبول",IF('تسجيل اسماء الطلبة الجدد'!$J369=4,"مقبول",IF('تسجيل اسماء الطلبة الجدد'!$I$8:$I$407&gt;=0,"مقبول",IF('تسجيل اسماء الطلبة الجدد'!$H$8:$H$407=0,"مقبول","مرفوض")))))))</f>
        <v/>
      </c>
    </row>
    <row r="370" spans="1:12" ht="20.100000000000001" customHeight="1" x14ac:dyDescent="0.25">
      <c r="A370" s="25">
        <v>363</v>
      </c>
      <c r="B370" s="26"/>
      <c r="C370" s="31"/>
      <c r="D370" s="27" t="str">
        <f t="shared" si="12"/>
        <v/>
      </c>
      <c r="E370" s="28"/>
      <c r="F370" s="29" t="str">
        <f t="shared" si="13"/>
        <v/>
      </c>
      <c r="G370" s="30" t="str">
        <f>IFERROR(VLOOKUP(MID(C370,8,2)*1,Sheet2!$A$1:$B$28,2,FALSE),"")</f>
        <v/>
      </c>
      <c r="H370" s="41" t="str">
        <f>IFERROR(DATEDIF('تسجيل اسماء الطلبة الجدد'!$F370,$O$2,"MD"),"")</f>
        <v/>
      </c>
      <c r="I370" s="41" t="str">
        <f>IFERROR(DATEDIF('تسجيل اسماء الطلبة الجدد'!$F$8:$F$43,$O$2,"YM"),"")</f>
        <v/>
      </c>
      <c r="J370" s="41" t="str">
        <f>IFERROR(DATEDIF('تسجيل اسماء الطلبة الجدد'!$F$8:$F$43,$O$2,"Y"),"")</f>
        <v/>
      </c>
      <c r="K370" s="24" t="str">
        <f>IF('تسجيل اسماء الطلبة الجدد'!$C370="","",'تسجيل اسماء الطلبة الجدد'!$J370&amp;" "&amp;"سنوات و"&amp;""&amp;'تسجيل اسماء الطلبة الجدد'!$I370&amp;" "&amp;"شهور و"&amp;" "&amp;'تسجيل اسماء الطلبة الجدد'!$H370&amp;"يوم  ")</f>
        <v/>
      </c>
      <c r="L370" s="44" t="str">
        <f>IF('تسجيل اسماء الطلبة الجدد'!$J370="","",IF('تسجيل اسماء الطلبة الجدد'!$J370=4,"مقبول",IF('تسجيل اسماء الطلبة الجدد'!$I$8:$I$407&gt;=5,"مقبول",IF('تسجيل اسماء الطلبة الجدد'!$H$8:$H$407=9,"مقبول",IF('تسجيل اسماء الطلبة الجدد'!$J370=4,"مقبول",IF('تسجيل اسماء الطلبة الجدد'!$I$8:$I$407&gt;=0,"مقبول",IF('تسجيل اسماء الطلبة الجدد'!$H$8:$H$407=0,"مقبول","مرفوض")))))))</f>
        <v/>
      </c>
    </row>
    <row r="371" spans="1:12" ht="20.100000000000001" customHeight="1" x14ac:dyDescent="0.25">
      <c r="A371" s="25">
        <v>364</v>
      </c>
      <c r="B371" s="26"/>
      <c r="C371" s="31"/>
      <c r="D371" s="27" t="str">
        <f t="shared" si="12"/>
        <v/>
      </c>
      <c r="E371" s="28"/>
      <c r="F371" s="29" t="str">
        <f t="shared" si="13"/>
        <v/>
      </c>
      <c r="G371" s="30" t="str">
        <f>IFERROR(VLOOKUP(MID(C371,8,2)*1,Sheet2!$A$1:$B$28,2,FALSE),"")</f>
        <v/>
      </c>
      <c r="H371" s="41" t="str">
        <f>IFERROR(DATEDIF('تسجيل اسماء الطلبة الجدد'!$F371,$O$2,"MD"),"")</f>
        <v/>
      </c>
      <c r="I371" s="41" t="str">
        <f>IFERROR(DATEDIF('تسجيل اسماء الطلبة الجدد'!$F$8:$F$43,$O$2,"YM"),"")</f>
        <v/>
      </c>
      <c r="J371" s="41" t="str">
        <f>IFERROR(DATEDIF('تسجيل اسماء الطلبة الجدد'!$F$8:$F$43,$O$2,"Y"),"")</f>
        <v/>
      </c>
      <c r="K371" s="24" t="str">
        <f>IF('تسجيل اسماء الطلبة الجدد'!$C371="","",'تسجيل اسماء الطلبة الجدد'!$J371&amp;" "&amp;"سنوات و"&amp;""&amp;'تسجيل اسماء الطلبة الجدد'!$I371&amp;" "&amp;"شهور و"&amp;" "&amp;'تسجيل اسماء الطلبة الجدد'!$H371&amp;"يوم  ")</f>
        <v/>
      </c>
      <c r="L371" s="44" t="str">
        <f>IF('تسجيل اسماء الطلبة الجدد'!$J371="","",IF('تسجيل اسماء الطلبة الجدد'!$J371=4,"مقبول",IF('تسجيل اسماء الطلبة الجدد'!$I$8:$I$407&gt;=5,"مقبول",IF('تسجيل اسماء الطلبة الجدد'!$H$8:$H$407=9,"مقبول",IF('تسجيل اسماء الطلبة الجدد'!$J371=4,"مقبول",IF('تسجيل اسماء الطلبة الجدد'!$I$8:$I$407&gt;=0,"مقبول",IF('تسجيل اسماء الطلبة الجدد'!$H$8:$H$407=0,"مقبول","مرفوض")))))))</f>
        <v/>
      </c>
    </row>
    <row r="372" spans="1:12" ht="20.100000000000001" customHeight="1" x14ac:dyDescent="0.25">
      <c r="A372" s="25">
        <v>365</v>
      </c>
      <c r="B372" s="26"/>
      <c r="C372" s="31"/>
      <c r="D372" s="27" t="str">
        <f t="shared" si="12"/>
        <v/>
      </c>
      <c r="E372" s="28"/>
      <c r="F372" s="29" t="str">
        <f t="shared" si="13"/>
        <v/>
      </c>
      <c r="G372" s="30" t="str">
        <f>IFERROR(VLOOKUP(MID(C372,8,2)*1,Sheet2!$A$1:$B$28,2,FALSE),"")</f>
        <v/>
      </c>
      <c r="H372" s="41" t="str">
        <f>IFERROR(DATEDIF('تسجيل اسماء الطلبة الجدد'!$F372,$O$2,"MD"),"")</f>
        <v/>
      </c>
      <c r="I372" s="41" t="str">
        <f>IFERROR(DATEDIF('تسجيل اسماء الطلبة الجدد'!$F$8:$F$43,$O$2,"YM"),"")</f>
        <v/>
      </c>
      <c r="J372" s="41" t="str">
        <f>IFERROR(DATEDIF('تسجيل اسماء الطلبة الجدد'!$F$8:$F$43,$O$2,"Y"),"")</f>
        <v/>
      </c>
      <c r="K372" s="24" t="str">
        <f>IF('تسجيل اسماء الطلبة الجدد'!$C372="","",'تسجيل اسماء الطلبة الجدد'!$J372&amp;" "&amp;"سنوات و"&amp;""&amp;'تسجيل اسماء الطلبة الجدد'!$I372&amp;" "&amp;"شهور و"&amp;" "&amp;'تسجيل اسماء الطلبة الجدد'!$H372&amp;"يوم  ")</f>
        <v/>
      </c>
      <c r="L372" s="44" t="str">
        <f>IF('تسجيل اسماء الطلبة الجدد'!$J372="","",IF('تسجيل اسماء الطلبة الجدد'!$J372=4,"مقبول",IF('تسجيل اسماء الطلبة الجدد'!$I$8:$I$407&gt;=5,"مقبول",IF('تسجيل اسماء الطلبة الجدد'!$H$8:$H$407=9,"مقبول",IF('تسجيل اسماء الطلبة الجدد'!$J372=4,"مقبول",IF('تسجيل اسماء الطلبة الجدد'!$I$8:$I$407&gt;=0,"مقبول",IF('تسجيل اسماء الطلبة الجدد'!$H$8:$H$407=0,"مقبول","مرفوض")))))))</f>
        <v/>
      </c>
    </row>
    <row r="373" spans="1:12" ht="20.100000000000001" customHeight="1" x14ac:dyDescent="0.25">
      <c r="A373" s="25">
        <v>366</v>
      </c>
      <c r="B373" s="26"/>
      <c r="C373" s="31"/>
      <c r="D373" s="27" t="str">
        <f t="shared" si="12"/>
        <v/>
      </c>
      <c r="E373" s="28"/>
      <c r="F373" s="29" t="str">
        <f t="shared" si="13"/>
        <v/>
      </c>
      <c r="G373" s="30" t="str">
        <f>IFERROR(VLOOKUP(MID(C373,8,2)*1,Sheet2!$A$1:$B$28,2,FALSE),"")</f>
        <v/>
      </c>
      <c r="H373" s="41" t="str">
        <f>IFERROR(DATEDIF('تسجيل اسماء الطلبة الجدد'!$F373,$O$2,"MD"),"")</f>
        <v/>
      </c>
      <c r="I373" s="41" t="str">
        <f>IFERROR(DATEDIF('تسجيل اسماء الطلبة الجدد'!$F$8:$F$43,$O$2,"YM"),"")</f>
        <v/>
      </c>
      <c r="J373" s="41" t="str">
        <f>IFERROR(DATEDIF('تسجيل اسماء الطلبة الجدد'!$F$8:$F$43,$O$2,"Y"),"")</f>
        <v/>
      </c>
      <c r="K373" s="24" t="str">
        <f>IF('تسجيل اسماء الطلبة الجدد'!$C373="","",'تسجيل اسماء الطلبة الجدد'!$J373&amp;" "&amp;"سنوات و"&amp;""&amp;'تسجيل اسماء الطلبة الجدد'!$I373&amp;" "&amp;"شهور و"&amp;" "&amp;'تسجيل اسماء الطلبة الجدد'!$H373&amp;"يوم  ")</f>
        <v/>
      </c>
      <c r="L373" s="44" t="str">
        <f>IF('تسجيل اسماء الطلبة الجدد'!$J373="","",IF('تسجيل اسماء الطلبة الجدد'!$J373=4,"مقبول",IF('تسجيل اسماء الطلبة الجدد'!$I$8:$I$407&gt;=5,"مقبول",IF('تسجيل اسماء الطلبة الجدد'!$H$8:$H$407=9,"مقبول",IF('تسجيل اسماء الطلبة الجدد'!$J373=4,"مقبول",IF('تسجيل اسماء الطلبة الجدد'!$I$8:$I$407&gt;=0,"مقبول",IF('تسجيل اسماء الطلبة الجدد'!$H$8:$H$407=0,"مقبول","مرفوض")))))))</f>
        <v/>
      </c>
    </row>
    <row r="374" spans="1:12" ht="20.100000000000001" customHeight="1" x14ac:dyDescent="0.25">
      <c r="A374" s="25">
        <v>367</v>
      </c>
      <c r="B374" s="26"/>
      <c r="C374" s="31"/>
      <c r="D374" s="27" t="str">
        <f t="shared" si="12"/>
        <v/>
      </c>
      <c r="E374" s="28"/>
      <c r="F374" s="29" t="str">
        <f t="shared" si="13"/>
        <v/>
      </c>
      <c r="G374" s="30" t="str">
        <f>IFERROR(VLOOKUP(MID(C374,8,2)*1,Sheet2!$A$1:$B$28,2,FALSE),"")</f>
        <v/>
      </c>
      <c r="H374" s="41" t="str">
        <f>IFERROR(DATEDIF('تسجيل اسماء الطلبة الجدد'!$F374,$O$2,"MD"),"")</f>
        <v/>
      </c>
      <c r="I374" s="41" t="str">
        <f>IFERROR(DATEDIF('تسجيل اسماء الطلبة الجدد'!$F$8:$F$43,$O$2,"YM"),"")</f>
        <v/>
      </c>
      <c r="J374" s="41" t="str">
        <f>IFERROR(DATEDIF('تسجيل اسماء الطلبة الجدد'!$F$8:$F$43,$O$2,"Y"),"")</f>
        <v/>
      </c>
      <c r="K374" s="24" t="str">
        <f>IF('تسجيل اسماء الطلبة الجدد'!$C374="","",'تسجيل اسماء الطلبة الجدد'!$J374&amp;" "&amp;"سنوات و"&amp;""&amp;'تسجيل اسماء الطلبة الجدد'!$I374&amp;" "&amp;"شهور و"&amp;" "&amp;'تسجيل اسماء الطلبة الجدد'!$H374&amp;"يوم  ")</f>
        <v/>
      </c>
      <c r="L374" s="44" t="str">
        <f>IF('تسجيل اسماء الطلبة الجدد'!$J374="","",IF('تسجيل اسماء الطلبة الجدد'!$J374=4,"مقبول",IF('تسجيل اسماء الطلبة الجدد'!$I$8:$I$407&gt;=5,"مقبول",IF('تسجيل اسماء الطلبة الجدد'!$H$8:$H$407=9,"مقبول",IF('تسجيل اسماء الطلبة الجدد'!$J374=4,"مقبول",IF('تسجيل اسماء الطلبة الجدد'!$I$8:$I$407&gt;=0,"مقبول",IF('تسجيل اسماء الطلبة الجدد'!$H$8:$H$407=0,"مقبول","مرفوض")))))))</f>
        <v/>
      </c>
    </row>
    <row r="375" spans="1:12" ht="20.100000000000001" customHeight="1" x14ac:dyDescent="0.25">
      <c r="A375" s="25">
        <v>368</v>
      </c>
      <c r="B375" s="26"/>
      <c r="C375" s="31"/>
      <c r="D375" s="27" t="str">
        <f t="shared" si="12"/>
        <v/>
      </c>
      <c r="E375" s="28"/>
      <c r="F375" s="29" t="str">
        <f t="shared" si="13"/>
        <v/>
      </c>
      <c r="G375" s="30" t="str">
        <f>IFERROR(VLOOKUP(MID(C375,8,2)*1,Sheet2!$A$1:$B$28,2,FALSE),"")</f>
        <v/>
      </c>
      <c r="H375" s="41" t="str">
        <f>IFERROR(DATEDIF('تسجيل اسماء الطلبة الجدد'!$F375,$O$2,"MD"),"")</f>
        <v/>
      </c>
      <c r="I375" s="41" t="str">
        <f>IFERROR(DATEDIF('تسجيل اسماء الطلبة الجدد'!$F$8:$F$43,$O$2,"YM"),"")</f>
        <v/>
      </c>
      <c r="J375" s="41" t="str">
        <f>IFERROR(DATEDIF('تسجيل اسماء الطلبة الجدد'!$F$8:$F$43,$O$2,"Y"),"")</f>
        <v/>
      </c>
      <c r="K375" s="24" t="str">
        <f>IF('تسجيل اسماء الطلبة الجدد'!$C375="","",'تسجيل اسماء الطلبة الجدد'!$J375&amp;" "&amp;"سنوات و"&amp;""&amp;'تسجيل اسماء الطلبة الجدد'!$I375&amp;" "&amp;"شهور و"&amp;" "&amp;'تسجيل اسماء الطلبة الجدد'!$H375&amp;"يوم  ")</f>
        <v/>
      </c>
      <c r="L375" s="44" t="str">
        <f>IF('تسجيل اسماء الطلبة الجدد'!$J375="","",IF('تسجيل اسماء الطلبة الجدد'!$J375=4,"مقبول",IF('تسجيل اسماء الطلبة الجدد'!$I$8:$I$407&gt;=5,"مقبول",IF('تسجيل اسماء الطلبة الجدد'!$H$8:$H$407=9,"مقبول",IF('تسجيل اسماء الطلبة الجدد'!$J375=4,"مقبول",IF('تسجيل اسماء الطلبة الجدد'!$I$8:$I$407&gt;=0,"مقبول",IF('تسجيل اسماء الطلبة الجدد'!$H$8:$H$407=0,"مقبول","مرفوض")))))))</f>
        <v/>
      </c>
    </row>
    <row r="376" spans="1:12" ht="20.100000000000001" customHeight="1" x14ac:dyDescent="0.25">
      <c r="A376" s="25">
        <v>369</v>
      </c>
      <c r="B376" s="26"/>
      <c r="C376" s="31"/>
      <c r="D376" s="27" t="str">
        <f t="shared" si="12"/>
        <v/>
      </c>
      <c r="E376" s="28"/>
      <c r="F376" s="29" t="str">
        <f t="shared" si="13"/>
        <v/>
      </c>
      <c r="G376" s="30" t="str">
        <f>IFERROR(VLOOKUP(MID(C376,8,2)*1,Sheet2!$A$1:$B$28,2,FALSE),"")</f>
        <v/>
      </c>
      <c r="H376" s="41" t="str">
        <f>IFERROR(DATEDIF('تسجيل اسماء الطلبة الجدد'!$F376,$O$2,"MD"),"")</f>
        <v/>
      </c>
      <c r="I376" s="41" t="str">
        <f>IFERROR(DATEDIF('تسجيل اسماء الطلبة الجدد'!$F$8:$F$43,$O$2,"YM"),"")</f>
        <v/>
      </c>
      <c r="J376" s="41" t="str">
        <f>IFERROR(DATEDIF('تسجيل اسماء الطلبة الجدد'!$F$8:$F$43,$O$2,"Y"),"")</f>
        <v/>
      </c>
      <c r="K376" s="24" t="str">
        <f>IF('تسجيل اسماء الطلبة الجدد'!$C376="","",'تسجيل اسماء الطلبة الجدد'!$J376&amp;" "&amp;"سنوات و"&amp;""&amp;'تسجيل اسماء الطلبة الجدد'!$I376&amp;" "&amp;"شهور و"&amp;" "&amp;'تسجيل اسماء الطلبة الجدد'!$H376&amp;"يوم  ")</f>
        <v/>
      </c>
      <c r="L376" s="44" t="str">
        <f>IF('تسجيل اسماء الطلبة الجدد'!$J376="","",IF('تسجيل اسماء الطلبة الجدد'!$J376=4,"مقبول",IF('تسجيل اسماء الطلبة الجدد'!$I$8:$I$407&gt;=5,"مقبول",IF('تسجيل اسماء الطلبة الجدد'!$H$8:$H$407=9,"مقبول",IF('تسجيل اسماء الطلبة الجدد'!$J376=4,"مقبول",IF('تسجيل اسماء الطلبة الجدد'!$I$8:$I$407&gt;=0,"مقبول",IF('تسجيل اسماء الطلبة الجدد'!$H$8:$H$407=0,"مقبول","مرفوض")))))))</f>
        <v/>
      </c>
    </row>
    <row r="377" spans="1:12" ht="20.100000000000001" customHeight="1" x14ac:dyDescent="0.25">
      <c r="A377" s="25">
        <v>370</v>
      </c>
      <c r="B377" s="26"/>
      <c r="C377" s="31"/>
      <c r="D377" s="27" t="str">
        <f t="shared" si="12"/>
        <v/>
      </c>
      <c r="E377" s="28"/>
      <c r="F377" s="29" t="str">
        <f t="shared" si="13"/>
        <v/>
      </c>
      <c r="G377" s="30" t="str">
        <f>IFERROR(VLOOKUP(MID(C377,8,2)*1,Sheet2!$A$1:$B$28,2,FALSE),"")</f>
        <v/>
      </c>
      <c r="H377" s="41" t="str">
        <f>IFERROR(DATEDIF('تسجيل اسماء الطلبة الجدد'!$F377,$O$2,"MD"),"")</f>
        <v/>
      </c>
      <c r="I377" s="41" t="str">
        <f>IFERROR(DATEDIF('تسجيل اسماء الطلبة الجدد'!$F$8:$F$43,$O$2,"YM"),"")</f>
        <v/>
      </c>
      <c r="J377" s="41" t="str">
        <f>IFERROR(DATEDIF('تسجيل اسماء الطلبة الجدد'!$F$8:$F$43,$O$2,"Y"),"")</f>
        <v/>
      </c>
      <c r="K377" s="24" t="str">
        <f>IF('تسجيل اسماء الطلبة الجدد'!$C377="","",'تسجيل اسماء الطلبة الجدد'!$J377&amp;" "&amp;"سنوات و"&amp;""&amp;'تسجيل اسماء الطلبة الجدد'!$I377&amp;" "&amp;"شهور و"&amp;" "&amp;'تسجيل اسماء الطلبة الجدد'!$H377&amp;"يوم  ")</f>
        <v/>
      </c>
      <c r="L377" s="44" t="str">
        <f>IF('تسجيل اسماء الطلبة الجدد'!$J377="","",IF('تسجيل اسماء الطلبة الجدد'!$J377=4,"مقبول",IF('تسجيل اسماء الطلبة الجدد'!$I$8:$I$407&gt;=5,"مقبول",IF('تسجيل اسماء الطلبة الجدد'!$H$8:$H$407=9,"مقبول",IF('تسجيل اسماء الطلبة الجدد'!$J377=4,"مقبول",IF('تسجيل اسماء الطلبة الجدد'!$I$8:$I$407&gt;=0,"مقبول",IF('تسجيل اسماء الطلبة الجدد'!$H$8:$H$407=0,"مقبول","مرفوض")))))))</f>
        <v/>
      </c>
    </row>
    <row r="378" spans="1:12" ht="20.100000000000001" customHeight="1" x14ac:dyDescent="0.25">
      <c r="A378" s="25">
        <v>371</v>
      </c>
      <c r="B378" s="26"/>
      <c r="C378" s="31"/>
      <c r="D378" s="27" t="str">
        <f t="shared" si="12"/>
        <v/>
      </c>
      <c r="E378" s="28"/>
      <c r="F378" s="29" t="str">
        <f t="shared" si="13"/>
        <v/>
      </c>
      <c r="G378" s="30" t="str">
        <f>IFERROR(VLOOKUP(MID(C378,8,2)*1,Sheet2!$A$1:$B$28,2,FALSE),"")</f>
        <v/>
      </c>
      <c r="H378" s="41" t="str">
        <f>IFERROR(DATEDIF('تسجيل اسماء الطلبة الجدد'!$F378,$O$2,"MD"),"")</f>
        <v/>
      </c>
      <c r="I378" s="41" t="str">
        <f>IFERROR(DATEDIF('تسجيل اسماء الطلبة الجدد'!$F$8:$F$43,$O$2,"YM"),"")</f>
        <v/>
      </c>
      <c r="J378" s="41" t="str">
        <f>IFERROR(DATEDIF('تسجيل اسماء الطلبة الجدد'!$F$8:$F$43,$O$2,"Y"),"")</f>
        <v/>
      </c>
      <c r="K378" s="24" t="str">
        <f>IF('تسجيل اسماء الطلبة الجدد'!$C378="","",'تسجيل اسماء الطلبة الجدد'!$J378&amp;" "&amp;"سنوات و"&amp;""&amp;'تسجيل اسماء الطلبة الجدد'!$I378&amp;" "&amp;"شهور و"&amp;" "&amp;'تسجيل اسماء الطلبة الجدد'!$H378&amp;"يوم  ")</f>
        <v/>
      </c>
      <c r="L378" s="44" t="str">
        <f>IF('تسجيل اسماء الطلبة الجدد'!$J378="","",IF('تسجيل اسماء الطلبة الجدد'!$J378=4,"مقبول",IF('تسجيل اسماء الطلبة الجدد'!$I$8:$I$407&gt;=5,"مقبول",IF('تسجيل اسماء الطلبة الجدد'!$H$8:$H$407=9,"مقبول",IF('تسجيل اسماء الطلبة الجدد'!$J378=4,"مقبول",IF('تسجيل اسماء الطلبة الجدد'!$I$8:$I$407&gt;=0,"مقبول",IF('تسجيل اسماء الطلبة الجدد'!$H$8:$H$407=0,"مقبول","مرفوض")))))))</f>
        <v/>
      </c>
    </row>
    <row r="379" spans="1:12" ht="20.100000000000001" customHeight="1" x14ac:dyDescent="0.25">
      <c r="A379" s="25">
        <v>372</v>
      </c>
      <c r="B379" s="26"/>
      <c r="C379" s="31"/>
      <c r="D379" s="27" t="str">
        <f t="shared" si="12"/>
        <v/>
      </c>
      <c r="E379" s="28"/>
      <c r="F379" s="29" t="str">
        <f t="shared" si="13"/>
        <v/>
      </c>
      <c r="G379" s="30" t="str">
        <f>IFERROR(VLOOKUP(MID(C379,8,2)*1,Sheet2!$A$1:$B$28,2,FALSE),"")</f>
        <v/>
      </c>
      <c r="H379" s="41" t="str">
        <f>IFERROR(DATEDIF('تسجيل اسماء الطلبة الجدد'!$F379,$O$2,"MD"),"")</f>
        <v/>
      </c>
      <c r="I379" s="41" t="str">
        <f>IFERROR(DATEDIF('تسجيل اسماء الطلبة الجدد'!$F$8:$F$43,$O$2,"YM"),"")</f>
        <v/>
      </c>
      <c r="J379" s="41" t="str">
        <f>IFERROR(DATEDIF('تسجيل اسماء الطلبة الجدد'!$F$8:$F$43,$O$2,"Y"),"")</f>
        <v/>
      </c>
      <c r="K379" s="24" t="str">
        <f>IF('تسجيل اسماء الطلبة الجدد'!$C379="","",'تسجيل اسماء الطلبة الجدد'!$J379&amp;" "&amp;"سنوات و"&amp;""&amp;'تسجيل اسماء الطلبة الجدد'!$I379&amp;" "&amp;"شهور و"&amp;" "&amp;'تسجيل اسماء الطلبة الجدد'!$H379&amp;"يوم  ")</f>
        <v/>
      </c>
      <c r="L379" s="44" t="str">
        <f>IF('تسجيل اسماء الطلبة الجدد'!$J379="","",IF('تسجيل اسماء الطلبة الجدد'!$J379=4,"مقبول",IF('تسجيل اسماء الطلبة الجدد'!$I$8:$I$407&gt;=5,"مقبول",IF('تسجيل اسماء الطلبة الجدد'!$H$8:$H$407=9,"مقبول",IF('تسجيل اسماء الطلبة الجدد'!$J379=4,"مقبول",IF('تسجيل اسماء الطلبة الجدد'!$I$8:$I$407&gt;=0,"مقبول",IF('تسجيل اسماء الطلبة الجدد'!$H$8:$H$407=0,"مقبول","مرفوض")))))))</f>
        <v/>
      </c>
    </row>
    <row r="380" spans="1:12" ht="20.100000000000001" customHeight="1" x14ac:dyDescent="0.25">
      <c r="A380" s="25">
        <v>373</v>
      </c>
      <c r="B380" s="26"/>
      <c r="C380" s="31"/>
      <c r="D380" s="27" t="str">
        <f t="shared" si="12"/>
        <v/>
      </c>
      <c r="E380" s="28"/>
      <c r="F380" s="29" t="str">
        <f t="shared" si="13"/>
        <v/>
      </c>
      <c r="G380" s="30" t="str">
        <f>IFERROR(VLOOKUP(MID(C380,8,2)*1,Sheet2!$A$1:$B$28,2,FALSE),"")</f>
        <v/>
      </c>
      <c r="H380" s="41" t="str">
        <f>IFERROR(DATEDIF('تسجيل اسماء الطلبة الجدد'!$F380,$O$2,"MD"),"")</f>
        <v/>
      </c>
      <c r="I380" s="41" t="str">
        <f>IFERROR(DATEDIF('تسجيل اسماء الطلبة الجدد'!$F$8:$F$43,$O$2,"YM"),"")</f>
        <v/>
      </c>
      <c r="J380" s="41" t="str">
        <f>IFERROR(DATEDIF('تسجيل اسماء الطلبة الجدد'!$F$8:$F$43,$O$2,"Y"),"")</f>
        <v/>
      </c>
      <c r="K380" s="24" t="str">
        <f>IF('تسجيل اسماء الطلبة الجدد'!$C380="","",'تسجيل اسماء الطلبة الجدد'!$J380&amp;" "&amp;"سنوات و"&amp;""&amp;'تسجيل اسماء الطلبة الجدد'!$I380&amp;" "&amp;"شهور و"&amp;" "&amp;'تسجيل اسماء الطلبة الجدد'!$H380&amp;"يوم  ")</f>
        <v/>
      </c>
      <c r="L380" s="44" t="str">
        <f>IF('تسجيل اسماء الطلبة الجدد'!$J380="","",IF('تسجيل اسماء الطلبة الجدد'!$J380=4,"مقبول",IF('تسجيل اسماء الطلبة الجدد'!$I$8:$I$407&gt;=5,"مقبول",IF('تسجيل اسماء الطلبة الجدد'!$H$8:$H$407=9,"مقبول",IF('تسجيل اسماء الطلبة الجدد'!$J380=4,"مقبول",IF('تسجيل اسماء الطلبة الجدد'!$I$8:$I$407&gt;=0,"مقبول",IF('تسجيل اسماء الطلبة الجدد'!$H$8:$H$407=0,"مقبول","مرفوض")))))))</f>
        <v/>
      </c>
    </row>
    <row r="381" spans="1:12" ht="20.100000000000001" customHeight="1" x14ac:dyDescent="0.25">
      <c r="A381" s="25">
        <v>374</v>
      </c>
      <c r="B381" s="26"/>
      <c r="C381" s="31"/>
      <c r="D381" s="27" t="str">
        <f t="shared" si="12"/>
        <v/>
      </c>
      <c r="E381" s="28"/>
      <c r="F381" s="29" t="str">
        <f t="shared" si="13"/>
        <v/>
      </c>
      <c r="G381" s="30" t="str">
        <f>IFERROR(VLOOKUP(MID(C381,8,2)*1,Sheet2!$A$1:$B$28,2,FALSE),"")</f>
        <v/>
      </c>
      <c r="H381" s="41" t="str">
        <f>IFERROR(DATEDIF('تسجيل اسماء الطلبة الجدد'!$F381,$O$2,"MD"),"")</f>
        <v/>
      </c>
      <c r="I381" s="41" t="str">
        <f>IFERROR(DATEDIF('تسجيل اسماء الطلبة الجدد'!$F$8:$F$43,$O$2,"YM"),"")</f>
        <v/>
      </c>
      <c r="J381" s="41" t="str">
        <f>IFERROR(DATEDIF('تسجيل اسماء الطلبة الجدد'!$F$8:$F$43,$O$2,"Y"),"")</f>
        <v/>
      </c>
      <c r="K381" s="24" t="str">
        <f>IF('تسجيل اسماء الطلبة الجدد'!$C381="","",'تسجيل اسماء الطلبة الجدد'!$J381&amp;" "&amp;"سنوات و"&amp;""&amp;'تسجيل اسماء الطلبة الجدد'!$I381&amp;" "&amp;"شهور و"&amp;" "&amp;'تسجيل اسماء الطلبة الجدد'!$H381&amp;"يوم  ")</f>
        <v/>
      </c>
      <c r="L381" s="44" t="str">
        <f>IF('تسجيل اسماء الطلبة الجدد'!$J381="","",IF('تسجيل اسماء الطلبة الجدد'!$J381=4,"مقبول",IF('تسجيل اسماء الطلبة الجدد'!$I$8:$I$407&gt;=5,"مقبول",IF('تسجيل اسماء الطلبة الجدد'!$H$8:$H$407=9,"مقبول",IF('تسجيل اسماء الطلبة الجدد'!$J381=4,"مقبول",IF('تسجيل اسماء الطلبة الجدد'!$I$8:$I$407&gt;=0,"مقبول",IF('تسجيل اسماء الطلبة الجدد'!$H$8:$H$407=0,"مقبول","مرفوض")))))))</f>
        <v/>
      </c>
    </row>
    <row r="382" spans="1:12" ht="20.100000000000001" customHeight="1" x14ac:dyDescent="0.25">
      <c r="A382" s="25">
        <v>375</v>
      </c>
      <c r="B382" s="26"/>
      <c r="C382" s="31"/>
      <c r="D382" s="27" t="str">
        <f t="shared" si="12"/>
        <v/>
      </c>
      <c r="E382" s="28"/>
      <c r="F382" s="29" t="str">
        <f t="shared" si="13"/>
        <v/>
      </c>
      <c r="G382" s="30" t="str">
        <f>IFERROR(VLOOKUP(MID(C382,8,2)*1,Sheet2!$A$1:$B$28,2,FALSE),"")</f>
        <v/>
      </c>
      <c r="H382" s="41" t="str">
        <f>IFERROR(DATEDIF('تسجيل اسماء الطلبة الجدد'!$F382,$O$2,"MD"),"")</f>
        <v/>
      </c>
      <c r="I382" s="41" t="str">
        <f>IFERROR(DATEDIF('تسجيل اسماء الطلبة الجدد'!$F$8:$F$43,$O$2,"YM"),"")</f>
        <v/>
      </c>
      <c r="J382" s="41" t="str">
        <f>IFERROR(DATEDIF('تسجيل اسماء الطلبة الجدد'!$F$8:$F$43,$O$2,"Y"),"")</f>
        <v/>
      </c>
      <c r="K382" s="24" t="str">
        <f>IF('تسجيل اسماء الطلبة الجدد'!$C382="","",'تسجيل اسماء الطلبة الجدد'!$J382&amp;" "&amp;"سنوات و"&amp;""&amp;'تسجيل اسماء الطلبة الجدد'!$I382&amp;" "&amp;"شهور و"&amp;" "&amp;'تسجيل اسماء الطلبة الجدد'!$H382&amp;"يوم  ")</f>
        <v/>
      </c>
      <c r="L382" s="44" t="str">
        <f>IF('تسجيل اسماء الطلبة الجدد'!$J382="","",IF('تسجيل اسماء الطلبة الجدد'!$J382=4,"مقبول",IF('تسجيل اسماء الطلبة الجدد'!$I$8:$I$407&gt;=5,"مقبول",IF('تسجيل اسماء الطلبة الجدد'!$H$8:$H$407=9,"مقبول",IF('تسجيل اسماء الطلبة الجدد'!$J382=4,"مقبول",IF('تسجيل اسماء الطلبة الجدد'!$I$8:$I$407&gt;=0,"مقبول",IF('تسجيل اسماء الطلبة الجدد'!$H$8:$H$407=0,"مقبول","مرفوض")))))))</f>
        <v/>
      </c>
    </row>
    <row r="383" spans="1:12" ht="20.100000000000001" customHeight="1" x14ac:dyDescent="0.25">
      <c r="A383" s="25">
        <v>376</v>
      </c>
      <c r="B383" s="26"/>
      <c r="C383" s="31"/>
      <c r="D383" s="27" t="str">
        <f t="shared" si="12"/>
        <v/>
      </c>
      <c r="E383" s="28"/>
      <c r="F383" s="29" t="str">
        <f t="shared" si="13"/>
        <v/>
      </c>
      <c r="G383" s="30" t="str">
        <f>IFERROR(VLOOKUP(MID(C383,8,2)*1,Sheet2!$A$1:$B$28,2,FALSE),"")</f>
        <v/>
      </c>
      <c r="H383" s="41" t="str">
        <f>IFERROR(DATEDIF('تسجيل اسماء الطلبة الجدد'!$F383,$O$2,"MD"),"")</f>
        <v/>
      </c>
      <c r="I383" s="41" t="str">
        <f>IFERROR(DATEDIF('تسجيل اسماء الطلبة الجدد'!$F$8:$F$43,$O$2,"YM"),"")</f>
        <v/>
      </c>
      <c r="J383" s="41" t="str">
        <f>IFERROR(DATEDIF('تسجيل اسماء الطلبة الجدد'!$F$8:$F$43,$O$2,"Y"),"")</f>
        <v/>
      </c>
      <c r="K383" s="24" t="str">
        <f>IF('تسجيل اسماء الطلبة الجدد'!$C383="","",'تسجيل اسماء الطلبة الجدد'!$J383&amp;" "&amp;"سنوات و"&amp;""&amp;'تسجيل اسماء الطلبة الجدد'!$I383&amp;" "&amp;"شهور و"&amp;" "&amp;'تسجيل اسماء الطلبة الجدد'!$H383&amp;"يوم  ")</f>
        <v/>
      </c>
      <c r="L383" s="44" t="str">
        <f>IF('تسجيل اسماء الطلبة الجدد'!$J383="","",IF('تسجيل اسماء الطلبة الجدد'!$J383=4,"مقبول",IF('تسجيل اسماء الطلبة الجدد'!$I$8:$I$407&gt;=5,"مقبول",IF('تسجيل اسماء الطلبة الجدد'!$H$8:$H$407=9,"مقبول",IF('تسجيل اسماء الطلبة الجدد'!$J383=4,"مقبول",IF('تسجيل اسماء الطلبة الجدد'!$I$8:$I$407&gt;=0,"مقبول",IF('تسجيل اسماء الطلبة الجدد'!$H$8:$H$407=0,"مقبول","مرفوض")))))))</f>
        <v/>
      </c>
    </row>
    <row r="384" spans="1:12" ht="20.100000000000001" customHeight="1" x14ac:dyDescent="0.25">
      <c r="A384" s="25">
        <v>377</v>
      </c>
      <c r="B384" s="26"/>
      <c r="C384" s="31"/>
      <c r="D384" s="27" t="str">
        <f t="shared" si="12"/>
        <v/>
      </c>
      <c r="E384" s="28"/>
      <c r="F384" s="29" t="str">
        <f t="shared" si="13"/>
        <v/>
      </c>
      <c r="G384" s="30" t="str">
        <f>IFERROR(VLOOKUP(MID(C384,8,2)*1,Sheet2!$A$1:$B$28,2,FALSE),"")</f>
        <v/>
      </c>
      <c r="H384" s="41" t="str">
        <f>IFERROR(DATEDIF('تسجيل اسماء الطلبة الجدد'!$F384,$O$2,"MD"),"")</f>
        <v/>
      </c>
      <c r="I384" s="41" t="str">
        <f>IFERROR(DATEDIF('تسجيل اسماء الطلبة الجدد'!$F$8:$F$43,$O$2,"YM"),"")</f>
        <v/>
      </c>
      <c r="J384" s="41" t="str">
        <f>IFERROR(DATEDIF('تسجيل اسماء الطلبة الجدد'!$F$8:$F$43,$O$2,"Y"),"")</f>
        <v/>
      </c>
      <c r="K384" s="24" t="str">
        <f>IF('تسجيل اسماء الطلبة الجدد'!$C384="","",'تسجيل اسماء الطلبة الجدد'!$J384&amp;" "&amp;"سنوات و"&amp;""&amp;'تسجيل اسماء الطلبة الجدد'!$I384&amp;" "&amp;"شهور و"&amp;" "&amp;'تسجيل اسماء الطلبة الجدد'!$H384&amp;"يوم  ")</f>
        <v/>
      </c>
      <c r="L384" s="44" t="str">
        <f>IF('تسجيل اسماء الطلبة الجدد'!$J384="","",IF('تسجيل اسماء الطلبة الجدد'!$J384=4,"مقبول",IF('تسجيل اسماء الطلبة الجدد'!$I$8:$I$407&gt;=5,"مقبول",IF('تسجيل اسماء الطلبة الجدد'!$H$8:$H$407=9,"مقبول",IF('تسجيل اسماء الطلبة الجدد'!$J384=4,"مقبول",IF('تسجيل اسماء الطلبة الجدد'!$I$8:$I$407&gt;=0,"مقبول",IF('تسجيل اسماء الطلبة الجدد'!$H$8:$H$407=0,"مقبول","مرفوض")))))))</f>
        <v/>
      </c>
    </row>
    <row r="385" spans="1:12" ht="20.100000000000001" customHeight="1" x14ac:dyDescent="0.25">
      <c r="A385" s="25">
        <v>378</v>
      </c>
      <c r="B385" s="26"/>
      <c r="C385" s="31"/>
      <c r="D385" s="27" t="str">
        <f t="shared" si="12"/>
        <v/>
      </c>
      <c r="E385" s="28"/>
      <c r="F385" s="29" t="str">
        <f t="shared" si="13"/>
        <v/>
      </c>
      <c r="G385" s="30" t="str">
        <f>IFERROR(VLOOKUP(MID(C385,8,2)*1,Sheet2!$A$1:$B$28,2,FALSE),"")</f>
        <v/>
      </c>
      <c r="H385" s="41" t="str">
        <f>IFERROR(DATEDIF('تسجيل اسماء الطلبة الجدد'!$F385,$O$2,"MD"),"")</f>
        <v/>
      </c>
      <c r="I385" s="41" t="str">
        <f>IFERROR(DATEDIF('تسجيل اسماء الطلبة الجدد'!$F$8:$F$43,$O$2,"YM"),"")</f>
        <v/>
      </c>
      <c r="J385" s="41" t="str">
        <f>IFERROR(DATEDIF('تسجيل اسماء الطلبة الجدد'!$F$8:$F$43,$O$2,"Y"),"")</f>
        <v/>
      </c>
      <c r="K385" s="24" t="str">
        <f>IF('تسجيل اسماء الطلبة الجدد'!$C385="","",'تسجيل اسماء الطلبة الجدد'!$J385&amp;" "&amp;"سنوات و"&amp;""&amp;'تسجيل اسماء الطلبة الجدد'!$I385&amp;" "&amp;"شهور و"&amp;" "&amp;'تسجيل اسماء الطلبة الجدد'!$H385&amp;"يوم  ")</f>
        <v/>
      </c>
      <c r="L385" s="44" t="str">
        <f>IF('تسجيل اسماء الطلبة الجدد'!$J385="","",IF('تسجيل اسماء الطلبة الجدد'!$J385=4,"مقبول",IF('تسجيل اسماء الطلبة الجدد'!$I$8:$I$407&gt;=5,"مقبول",IF('تسجيل اسماء الطلبة الجدد'!$H$8:$H$407=9,"مقبول",IF('تسجيل اسماء الطلبة الجدد'!$J385=4,"مقبول",IF('تسجيل اسماء الطلبة الجدد'!$I$8:$I$407&gt;=0,"مقبول",IF('تسجيل اسماء الطلبة الجدد'!$H$8:$H$407=0,"مقبول","مرفوض")))))))</f>
        <v/>
      </c>
    </row>
    <row r="386" spans="1:12" ht="20.100000000000001" customHeight="1" x14ac:dyDescent="0.25">
      <c r="A386" s="25">
        <v>379</v>
      </c>
      <c r="B386" s="26"/>
      <c r="C386" s="31"/>
      <c r="D386" s="27" t="str">
        <f t="shared" si="12"/>
        <v/>
      </c>
      <c r="E386" s="28"/>
      <c r="F386" s="29" t="str">
        <f t="shared" si="13"/>
        <v/>
      </c>
      <c r="G386" s="30" t="str">
        <f>IFERROR(VLOOKUP(MID(C386,8,2)*1,Sheet2!$A$1:$B$28,2,FALSE),"")</f>
        <v/>
      </c>
      <c r="H386" s="41" t="str">
        <f>IFERROR(DATEDIF('تسجيل اسماء الطلبة الجدد'!$F386,$O$2,"MD"),"")</f>
        <v/>
      </c>
      <c r="I386" s="41" t="str">
        <f>IFERROR(DATEDIF('تسجيل اسماء الطلبة الجدد'!$F$8:$F$43,$O$2,"YM"),"")</f>
        <v/>
      </c>
      <c r="J386" s="41" t="str">
        <f>IFERROR(DATEDIF('تسجيل اسماء الطلبة الجدد'!$F$8:$F$43,$O$2,"Y"),"")</f>
        <v/>
      </c>
      <c r="K386" s="24" t="str">
        <f>IF('تسجيل اسماء الطلبة الجدد'!$C386="","",'تسجيل اسماء الطلبة الجدد'!$J386&amp;" "&amp;"سنوات و"&amp;""&amp;'تسجيل اسماء الطلبة الجدد'!$I386&amp;" "&amp;"شهور و"&amp;" "&amp;'تسجيل اسماء الطلبة الجدد'!$H386&amp;"يوم  ")</f>
        <v/>
      </c>
      <c r="L386" s="44" t="str">
        <f>IF('تسجيل اسماء الطلبة الجدد'!$J386="","",IF('تسجيل اسماء الطلبة الجدد'!$J386=4,"مقبول",IF('تسجيل اسماء الطلبة الجدد'!$I$8:$I$407&gt;=5,"مقبول",IF('تسجيل اسماء الطلبة الجدد'!$H$8:$H$407=9,"مقبول",IF('تسجيل اسماء الطلبة الجدد'!$J386=4,"مقبول",IF('تسجيل اسماء الطلبة الجدد'!$I$8:$I$407&gt;=0,"مقبول",IF('تسجيل اسماء الطلبة الجدد'!$H$8:$H$407=0,"مقبول","مرفوض")))))))</f>
        <v/>
      </c>
    </row>
    <row r="387" spans="1:12" ht="20.100000000000001" customHeight="1" x14ac:dyDescent="0.25">
      <c r="A387" s="25">
        <v>380</v>
      </c>
      <c r="B387" s="26"/>
      <c r="C387" s="31"/>
      <c r="D387" s="27" t="str">
        <f t="shared" si="12"/>
        <v/>
      </c>
      <c r="E387" s="28"/>
      <c r="F387" s="29" t="str">
        <f t="shared" si="13"/>
        <v/>
      </c>
      <c r="G387" s="30" t="str">
        <f>IFERROR(VLOOKUP(MID(C387,8,2)*1,Sheet2!$A$1:$B$28,2,FALSE),"")</f>
        <v/>
      </c>
      <c r="H387" s="41" t="str">
        <f>IFERROR(DATEDIF('تسجيل اسماء الطلبة الجدد'!$F387,$O$2,"MD"),"")</f>
        <v/>
      </c>
      <c r="I387" s="41" t="str">
        <f>IFERROR(DATEDIF('تسجيل اسماء الطلبة الجدد'!$F$8:$F$43,$O$2,"YM"),"")</f>
        <v/>
      </c>
      <c r="J387" s="41" t="str">
        <f>IFERROR(DATEDIF('تسجيل اسماء الطلبة الجدد'!$F$8:$F$43,$O$2,"Y"),"")</f>
        <v/>
      </c>
      <c r="K387" s="24" t="str">
        <f>IF('تسجيل اسماء الطلبة الجدد'!$C387="","",'تسجيل اسماء الطلبة الجدد'!$J387&amp;" "&amp;"سنوات و"&amp;""&amp;'تسجيل اسماء الطلبة الجدد'!$I387&amp;" "&amp;"شهور و"&amp;" "&amp;'تسجيل اسماء الطلبة الجدد'!$H387&amp;"يوم  ")</f>
        <v/>
      </c>
      <c r="L387" s="44" t="str">
        <f>IF('تسجيل اسماء الطلبة الجدد'!$J387="","",IF('تسجيل اسماء الطلبة الجدد'!$J387=4,"مقبول",IF('تسجيل اسماء الطلبة الجدد'!$I$8:$I$407&gt;=5,"مقبول",IF('تسجيل اسماء الطلبة الجدد'!$H$8:$H$407=9,"مقبول",IF('تسجيل اسماء الطلبة الجدد'!$J387=4,"مقبول",IF('تسجيل اسماء الطلبة الجدد'!$I$8:$I$407&gt;=0,"مقبول",IF('تسجيل اسماء الطلبة الجدد'!$H$8:$H$407=0,"مقبول","مرفوض")))))))</f>
        <v/>
      </c>
    </row>
    <row r="388" spans="1:12" ht="20.100000000000001" customHeight="1" x14ac:dyDescent="0.25">
      <c r="A388" s="25">
        <v>381</v>
      </c>
      <c r="B388" s="26"/>
      <c r="C388" s="31"/>
      <c r="D388" s="27" t="str">
        <f t="shared" si="12"/>
        <v/>
      </c>
      <c r="E388" s="28"/>
      <c r="F388" s="29" t="str">
        <f t="shared" si="13"/>
        <v/>
      </c>
      <c r="G388" s="30" t="str">
        <f>IFERROR(VLOOKUP(MID(C388,8,2)*1,Sheet2!$A$1:$B$28,2,FALSE),"")</f>
        <v/>
      </c>
      <c r="H388" s="41" t="str">
        <f>IFERROR(DATEDIF('تسجيل اسماء الطلبة الجدد'!$F388,$O$2,"MD"),"")</f>
        <v/>
      </c>
      <c r="I388" s="41" t="str">
        <f>IFERROR(DATEDIF('تسجيل اسماء الطلبة الجدد'!$F$8:$F$43,$O$2,"YM"),"")</f>
        <v/>
      </c>
      <c r="J388" s="41" t="str">
        <f>IFERROR(DATEDIF('تسجيل اسماء الطلبة الجدد'!$F$8:$F$43,$O$2,"Y"),"")</f>
        <v/>
      </c>
      <c r="K388" s="24" t="str">
        <f>IF('تسجيل اسماء الطلبة الجدد'!$C388="","",'تسجيل اسماء الطلبة الجدد'!$J388&amp;" "&amp;"سنوات و"&amp;""&amp;'تسجيل اسماء الطلبة الجدد'!$I388&amp;" "&amp;"شهور و"&amp;" "&amp;'تسجيل اسماء الطلبة الجدد'!$H388&amp;"يوم  ")</f>
        <v/>
      </c>
      <c r="L388" s="44" t="str">
        <f>IF('تسجيل اسماء الطلبة الجدد'!$J388="","",IF('تسجيل اسماء الطلبة الجدد'!$J388=4,"مقبول",IF('تسجيل اسماء الطلبة الجدد'!$I$8:$I$407&gt;=5,"مقبول",IF('تسجيل اسماء الطلبة الجدد'!$H$8:$H$407=9,"مقبول",IF('تسجيل اسماء الطلبة الجدد'!$J388=4,"مقبول",IF('تسجيل اسماء الطلبة الجدد'!$I$8:$I$407&gt;=0,"مقبول",IF('تسجيل اسماء الطلبة الجدد'!$H$8:$H$407=0,"مقبول","مرفوض")))))))</f>
        <v/>
      </c>
    </row>
    <row r="389" spans="1:12" ht="20.100000000000001" customHeight="1" x14ac:dyDescent="0.25">
      <c r="A389" s="25">
        <v>382</v>
      </c>
      <c r="B389" s="26"/>
      <c r="C389" s="31"/>
      <c r="D389" s="27" t="str">
        <f t="shared" si="12"/>
        <v/>
      </c>
      <c r="E389" s="28"/>
      <c r="F389" s="29" t="str">
        <f t="shared" si="13"/>
        <v/>
      </c>
      <c r="G389" s="30" t="str">
        <f>IFERROR(VLOOKUP(MID(C389,8,2)*1,Sheet2!$A$1:$B$28,2,FALSE),"")</f>
        <v/>
      </c>
      <c r="H389" s="41" t="str">
        <f>IFERROR(DATEDIF('تسجيل اسماء الطلبة الجدد'!$F389,$O$2,"MD"),"")</f>
        <v/>
      </c>
      <c r="I389" s="41" t="str">
        <f>IFERROR(DATEDIF('تسجيل اسماء الطلبة الجدد'!$F$8:$F$43,$O$2,"YM"),"")</f>
        <v/>
      </c>
      <c r="J389" s="41" t="str">
        <f>IFERROR(DATEDIF('تسجيل اسماء الطلبة الجدد'!$F$8:$F$43,$O$2,"Y"),"")</f>
        <v/>
      </c>
      <c r="K389" s="24" t="str">
        <f>IF('تسجيل اسماء الطلبة الجدد'!$C389="","",'تسجيل اسماء الطلبة الجدد'!$J389&amp;" "&amp;"سنوات و"&amp;""&amp;'تسجيل اسماء الطلبة الجدد'!$I389&amp;" "&amp;"شهور و"&amp;" "&amp;'تسجيل اسماء الطلبة الجدد'!$H389&amp;"يوم  ")</f>
        <v/>
      </c>
      <c r="L389" s="44" t="str">
        <f>IF('تسجيل اسماء الطلبة الجدد'!$J389="","",IF('تسجيل اسماء الطلبة الجدد'!$J389=4,"مقبول",IF('تسجيل اسماء الطلبة الجدد'!$I$8:$I$407&gt;=5,"مقبول",IF('تسجيل اسماء الطلبة الجدد'!$H$8:$H$407=9,"مقبول",IF('تسجيل اسماء الطلبة الجدد'!$J389=4,"مقبول",IF('تسجيل اسماء الطلبة الجدد'!$I$8:$I$407&gt;=0,"مقبول",IF('تسجيل اسماء الطلبة الجدد'!$H$8:$H$407=0,"مقبول","مرفوض")))))))</f>
        <v/>
      </c>
    </row>
    <row r="390" spans="1:12" ht="20.100000000000001" customHeight="1" x14ac:dyDescent="0.25">
      <c r="A390" s="25">
        <v>383</v>
      </c>
      <c r="B390" s="26"/>
      <c r="C390" s="31"/>
      <c r="D390" s="27" t="str">
        <f t="shared" si="12"/>
        <v/>
      </c>
      <c r="E390" s="28"/>
      <c r="F390" s="29" t="str">
        <f t="shared" si="13"/>
        <v/>
      </c>
      <c r="G390" s="30" t="str">
        <f>IFERROR(VLOOKUP(MID(C390,8,2)*1,Sheet2!$A$1:$B$28,2,FALSE),"")</f>
        <v/>
      </c>
      <c r="H390" s="41" t="str">
        <f>IFERROR(DATEDIF('تسجيل اسماء الطلبة الجدد'!$F390,$O$2,"MD"),"")</f>
        <v/>
      </c>
      <c r="I390" s="41" t="str">
        <f>IFERROR(DATEDIF('تسجيل اسماء الطلبة الجدد'!$F$8:$F$43,$O$2,"YM"),"")</f>
        <v/>
      </c>
      <c r="J390" s="41" t="str">
        <f>IFERROR(DATEDIF('تسجيل اسماء الطلبة الجدد'!$F$8:$F$43,$O$2,"Y"),"")</f>
        <v/>
      </c>
      <c r="K390" s="24" t="str">
        <f>IF('تسجيل اسماء الطلبة الجدد'!$C390="","",'تسجيل اسماء الطلبة الجدد'!$J390&amp;" "&amp;"سنوات و"&amp;""&amp;'تسجيل اسماء الطلبة الجدد'!$I390&amp;" "&amp;"شهور و"&amp;" "&amp;'تسجيل اسماء الطلبة الجدد'!$H390&amp;"يوم  ")</f>
        <v/>
      </c>
      <c r="L390" s="44" t="str">
        <f>IF('تسجيل اسماء الطلبة الجدد'!$J390="","",IF('تسجيل اسماء الطلبة الجدد'!$J390=4,"مقبول",IF('تسجيل اسماء الطلبة الجدد'!$I$8:$I$407&gt;=5,"مقبول",IF('تسجيل اسماء الطلبة الجدد'!$H$8:$H$407=9,"مقبول",IF('تسجيل اسماء الطلبة الجدد'!$J390=4,"مقبول",IF('تسجيل اسماء الطلبة الجدد'!$I$8:$I$407&gt;=0,"مقبول",IF('تسجيل اسماء الطلبة الجدد'!$H$8:$H$407=0,"مقبول","مرفوض")))))))</f>
        <v/>
      </c>
    </row>
    <row r="391" spans="1:12" ht="20.100000000000001" customHeight="1" x14ac:dyDescent="0.25">
      <c r="A391" s="25">
        <v>384</v>
      </c>
      <c r="B391" s="26"/>
      <c r="C391" s="31"/>
      <c r="D391" s="27" t="str">
        <f t="shared" si="12"/>
        <v/>
      </c>
      <c r="E391" s="28"/>
      <c r="F391" s="29" t="str">
        <f t="shared" si="13"/>
        <v/>
      </c>
      <c r="G391" s="30" t="str">
        <f>IFERROR(VLOOKUP(MID(C391,8,2)*1,Sheet2!$A$1:$B$28,2,FALSE),"")</f>
        <v/>
      </c>
      <c r="H391" s="41" t="str">
        <f>IFERROR(DATEDIF('تسجيل اسماء الطلبة الجدد'!$F391,$O$2,"MD"),"")</f>
        <v/>
      </c>
      <c r="I391" s="41" t="str">
        <f>IFERROR(DATEDIF('تسجيل اسماء الطلبة الجدد'!$F$8:$F$43,$O$2,"YM"),"")</f>
        <v/>
      </c>
      <c r="J391" s="41" t="str">
        <f>IFERROR(DATEDIF('تسجيل اسماء الطلبة الجدد'!$F$8:$F$43,$O$2,"Y"),"")</f>
        <v/>
      </c>
      <c r="K391" s="24" t="str">
        <f>IF('تسجيل اسماء الطلبة الجدد'!$C391="","",'تسجيل اسماء الطلبة الجدد'!$J391&amp;" "&amp;"سنوات و"&amp;""&amp;'تسجيل اسماء الطلبة الجدد'!$I391&amp;" "&amp;"شهور و"&amp;" "&amp;'تسجيل اسماء الطلبة الجدد'!$H391&amp;"يوم  ")</f>
        <v/>
      </c>
      <c r="L391" s="44" t="str">
        <f>IF('تسجيل اسماء الطلبة الجدد'!$J391="","",IF('تسجيل اسماء الطلبة الجدد'!$J391=4,"مقبول",IF('تسجيل اسماء الطلبة الجدد'!$I$8:$I$407&gt;=5,"مقبول",IF('تسجيل اسماء الطلبة الجدد'!$H$8:$H$407=9,"مقبول",IF('تسجيل اسماء الطلبة الجدد'!$J391=4,"مقبول",IF('تسجيل اسماء الطلبة الجدد'!$I$8:$I$407&gt;=0,"مقبول",IF('تسجيل اسماء الطلبة الجدد'!$H$8:$H$407=0,"مقبول","مرفوض")))))))</f>
        <v/>
      </c>
    </row>
    <row r="392" spans="1:12" ht="20.100000000000001" customHeight="1" x14ac:dyDescent="0.25">
      <c r="A392" s="25">
        <v>385</v>
      </c>
      <c r="B392" s="26"/>
      <c r="C392" s="31"/>
      <c r="D392" s="27" t="str">
        <f t="shared" si="12"/>
        <v/>
      </c>
      <c r="E392" s="28"/>
      <c r="F392" s="29" t="str">
        <f t="shared" si="13"/>
        <v/>
      </c>
      <c r="G392" s="30" t="str">
        <f>IFERROR(VLOOKUP(MID(C392,8,2)*1,Sheet2!$A$1:$B$28,2,FALSE),"")</f>
        <v/>
      </c>
      <c r="H392" s="41" t="str">
        <f>IFERROR(DATEDIF('تسجيل اسماء الطلبة الجدد'!$F392,$O$2,"MD"),"")</f>
        <v/>
      </c>
      <c r="I392" s="41" t="str">
        <f>IFERROR(DATEDIF('تسجيل اسماء الطلبة الجدد'!$F$8:$F$43,$O$2,"YM"),"")</f>
        <v/>
      </c>
      <c r="J392" s="41" t="str">
        <f>IFERROR(DATEDIF('تسجيل اسماء الطلبة الجدد'!$F$8:$F$43,$O$2,"Y"),"")</f>
        <v/>
      </c>
      <c r="K392" s="24" t="str">
        <f>IF('تسجيل اسماء الطلبة الجدد'!$C392="","",'تسجيل اسماء الطلبة الجدد'!$J392&amp;" "&amp;"سنوات و"&amp;""&amp;'تسجيل اسماء الطلبة الجدد'!$I392&amp;" "&amp;"شهور و"&amp;" "&amp;'تسجيل اسماء الطلبة الجدد'!$H392&amp;"يوم  ")</f>
        <v/>
      </c>
      <c r="L392" s="44" t="str">
        <f>IF('تسجيل اسماء الطلبة الجدد'!$J392="","",IF('تسجيل اسماء الطلبة الجدد'!$J392=4,"مقبول",IF('تسجيل اسماء الطلبة الجدد'!$I$8:$I$407&gt;=5,"مقبول",IF('تسجيل اسماء الطلبة الجدد'!$H$8:$H$407=9,"مقبول",IF('تسجيل اسماء الطلبة الجدد'!$J392=4,"مقبول",IF('تسجيل اسماء الطلبة الجدد'!$I$8:$I$407&gt;=0,"مقبول",IF('تسجيل اسماء الطلبة الجدد'!$H$8:$H$407=0,"مقبول","مرفوض")))))))</f>
        <v/>
      </c>
    </row>
    <row r="393" spans="1:12" ht="20.100000000000001" customHeight="1" x14ac:dyDescent="0.25">
      <c r="A393" s="25">
        <v>386</v>
      </c>
      <c r="B393" s="26"/>
      <c r="C393" s="31"/>
      <c r="D393" s="27" t="str">
        <f t="shared" ref="D393:D407" si="14">IFERROR(IF(ISODD(MID(C393,13,1)),"بنين","فتيات"),"")</f>
        <v/>
      </c>
      <c r="E393" s="28"/>
      <c r="F393" s="29" t="str">
        <f t="shared" si="13"/>
        <v/>
      </c>
      <c r="G393" s="30" t="str">
        <f>IFERROR(VLOOKUP(MID(C393,8,2)*1,Sheet2!$A$1:$B$28,2,FALSE),"")</f>
        <v/>
      </c>
      <c r="H393" s="41" t="str">
        <f>IFERROR(DATEDIF('تسجيل اسماء الطلبة الجدد'!$F393,$O$2,"MD"),"")</f>
        <v/>
      </c>
      <c r="I393" s="41" t="str">
        <f>IFERROR(DATEDIF('تسجيل اسماء الطلبة الجدد'!$F$8:$F$43,$O$2,"YM"),"")</f>
        <v/>
      </c>
      <c r="J393" s="41" t="str">
        <f>IFERROR(DATEDIF('تسجيل اسماء الطلبة الجدد'!$F$8:$F$43,$O$2,"Y"),"")</f>
        <v/>
      </c>
      <c r="K393" s="24" t="str">
        <f>IF('تسجيل اسماء الطلبة الجدد'!$C393="","",'تسجيل اسماء الطلبة الجدد'!$J393&amp;" "&amp;"سنوات و"&amp;""&amp;'تسجيل اسماء الطلبة الجدد'!$I393&amp;" "&amp;"شهور و"&amp;" "&amp;'تسجيل اسماء الطلبة الجدد'!$H393&amp;"يوم  ")</f>
        <v/>
      </c>
      <c r="L393" s="44" t="str">
        <f>IF('تسجيل اسماء الطلبة الجدد'!$J393="","",IF('تسجيل اسماء الطلبة الجدد'!$J393=4,"مقبول",IF('تسجيل اسماء الطلبة الجدد'!$I$8:$I$407&gt;=5,"مقبول",IF('تسجيل اسماء الطلبة الجدد'!$H$8:$H$407=9,"مقبول",IF('تسجيل اسماء الطلبة الجدد'!$J393=4,"مقبول",IF('تسجيل اسماء الطلبة الجدد'!$I$8:$I$407&gt;=0,"مقبول",IF('تسجيل اسماء الطلبة الجدد'!$H$8:$H$407=0,"مقبول","مرفوض")))))))</f>
        <v/>
      </c>
    </row>
    <row r="394" spans="1:12" ht="20.100000000000001" customHeight="1" x14ac:dyDescent="0.25">
      <c r="A394" s="25">
        <v>387</v>
      </c>
      <c r="B394" s="26"/>
      <c r="C394" s="31"/>
      <c r="D394" s="27" t="str">
        <f t="shared" si="14"/>
        <v/>
      </c>
      <c r="E394" s="28"/>
      <c r="F394" s="29" t="str">
        <f t="shared" si="13"/>
        <v/>
      </c>
      <c r="G394" s="30" t="str">
        <f>IFERROR(VLOOKUP(MID(C394,8,2)*1,Sheet2!$A$1:$B$28,2,FALSE),"")</f>
        <v/>
      </c>
      <c r="H394" s="41" t="str">
        <f>IFERROR(DATEDIF('تسجيل اسماء الطلبة الجدد'!$F394,$O$2,"MD"),"")</f>
        <v/>
      </c>
      <c r="I394" s="41" t="str">
        <f>IFERROR(DATEDIF('تسجيل اسماء الطلبة الجدد'!$F$8:$F$43,$O$2,"YM"),"")</f>
        <v/>
      </c>
      <c r="J394" s="41" t="str">
        <f>IFERROR(DATEDIF('تسجيل اسماء الطلبة الجدد'!$F$8:$F$43,$O$2,"Y"),"")</f>
        <v/>
      </c>
      <c r="K394" s="24" t="str">
        <f>IF('تسجيل اسماء الطلبة الجدد'!$C394="","",'تسجيل اسماء الطلبة الجدد'!$J394&amp;" "&amp;"سنوات و"&amp;""&amp;'تسجيل اسماء الطلبة الجدد'!$I394&amp;" "&amp;"شهور و"&amp;" "&amp;'تسجيل اسماء الطلبة الجدد'!$H394&amp;"يوم  ")</f>
        <v/>
      </c>
      <c r="L394" s="44" t="str">
        <f>IF('تسجيل اسماء الطلبة الجدد'!$J394="","",IF('تسجيل اسماء الطلبة الجدد'!$J394=4,"مقبول",IF('تسجيل اسماء الطلبة الجدد'!$I$8:$I$407&gt;=5,"مقبول",IF('تسجيل اسماء الطلبة الجدد'!$H$8:$H$407=9,"مقبول",IF('تسجيل اسماء الطلبة الجدد'!$J394=4,"مقبول",IF('تسجيل اسماء الطلبة الجدد'!$I$8:$I$407&gt;=0,"مقبول",IF('تسجيل اسماء الطلبة الجدد'!$H$8:$H$407=0,"مقبول","مرفوض")))))))</f>
        <v/>
      </c>
    </row>
    <row r="395" spans="1:12" ht="20.100000000000001" customHeight="1" x14ac:dyDescent="0.25">
      <c r="A395" s="25">
        <v>388</v>
      </c>
      <c r="B395" s="26"/>
      <c r="C395" s="31"/>
      <c r="D395" s="27" t="str">
        <f t="shared" si="14"/>
        <v/>
      </c>
      <c r="E395" s="28"/>
      <c r="F395" s="29" t="str">
        <f t="shared" si="13"/>
        <v/>
      </c>
      <c r="G395" s="30" t="str">
        <f>IFERROR(VLOOKUP(MID(C395,8,2)*1,Sheet2!$A$1:$B$28,2,FALSE),"")</f>
        <v/>
      </c>
      <c r="H395" s="41" t="str">
        <f>IFERROR(DATEDIF('تسجيل اسماء الطلبة الجدد'!$F395,$O$2,"MD"),"")</f>
        <v/>
      </c>
      <c r="I395" s="41" t="str">
        <f>IFERROR(DATEDIF('تسجيل اسماء الطلبة الجدد'!$F$8:$F$43,$O$2,"YM"),"")</f>
        <v/>
      </c>
      <c r="J395" s="41" t="str">
        <f>IFERROR(DATEDIF('تسجيل اسماء الطلبة الجدد'!$F$8:$F$43,$O$2,"Y"),"")</f>
        <v/>
      </c>
      <c r="K395" s="24" t="str">
        <f>IF('تسجيل اسماء الطلبة الجدد'!$C395="","",'تسجيل اسماء الطلبة الجدد'!$J395&amp;" "&amp;"سنوات و"&amp;""&amp;'تسجيل اسماء الطلبة الجدد'!$I395&amp;" "&amp;"شهور و"&amp;" "&amp;'تسجيل اسماء الطلبة الجدد'!$H395&amp;"يوم  ")</f>
        <v/>
      </c>
      <c r="L395" s="44" t="str">
        <f>IF('تسجيل اسماء الطلبة الجدد'!$J395="","",IF('تسجيل اسماء الطلبة الجدد'!$J395=4,"مقبول",IF('تسجيل اسماء الطلبة الجدد'!$I$8:$I$407&gt;=5,"مقبول",IF('تسجيل اسماء الطلبة الجدد'!$H$8:$H$407=9,"مقبول",IF('تسجيل اسماء الطلبة الجدد'!$J395=4,"مقبول",IF('تسجيل اسماء الطلبة الجدد'!$I$8:$I$407&gt;=0,"مقبول",IF('تسجيل اسماء الطلبة الجدد'!$H$8:$H$407=0,"مقبول","مرفوض")))))))</f>
        <v/>
      </c>
    </row>
    <row r="396" spans="1:12" ht="20.100000000000001" customHeight="1" x14ac:dyDescent="0.25">
      <c r="A396" s="25">
        <v>389</v>
      </c>
      <c r="B396" s="26"/>
      <c r="C396" s="31"/>
      <c r="D396" s="27" t="str">
        <f t="shared" si="14"/>
        <v/>
      </c>
      <c r="E396" s="28"/>
      <c r="F396" s="29" t="str">
        <f t="shared" si="13"/>
        <v/>
      </c>
      <c r="G396" s="30" t="str">
        <f>IFERROR(VLOOKUP(MID(C396,8,2)*1,Sheet2!$A$1:$B$28,2,FALSE),"")</f>
        <v/>
      </c>
      <c r="H396" s="41" t="str">
        <f>IFERROR(DATEDIF('تسجيل اسماء الطلبة الجدد'!$F396,$O$2,"MD"),"")</f>
        <v/>
      </c>
      <c r="I396" s="41" t="str">
        <f>IFERROR(DATEDIF('تسجيل اسماء الطلبة الجدد'!$F$8:$F$43,$O$2,"YM"),"")</f>
        <v/>
      </c>
      <c r="J396" s="41" t="str">
        <f>IFERROR(DATEDIF('تسجيل اسماء الطلبة الجدد'!$F$8:$F$43,$O$2,"Y"),"")</f>
        <v/>
      </c>
      <c r="K396" s="24" t="str">
        <f>IF('تسجيل اسماء الطلبة الجدد'!$C396="","",'تسجيل اسماء الطلبة الجدد'!$J396&amp;" "&amp;"سنوات و"&amp;""&amp;'تسجيل اسماء الطلبة الجدد'!$I396&amp;" "&amp;"شهور و"&amp;" "&amp;'تسجيل اسماء الطلبة الجدد'!$H396&amp;"يوم  ")</f>
        <v/>
      </c>
      <c r="L396" s="44" t="str">
        <f>IF('تسجيل اسماء الطلبة الجدد'!$J396="","",IF('تسجيل اسماء الطلبة الجدد'!$J396=4,"مقبول",IF('تسجيل اسماء الطلبة الجدد'!$I$8:$I$407&gt;=5,"مقبول",IF('تسجيل اسماء الطلبة الجدد'!$H$8:$H$407=9,"مقبول",IF('تسجيل اسماء الطلبة الجدد'!$J396=4,"مقبول",IF('تسجيل اسماء الطلبة الجدد'!$I$8:$I$407&gt;=0,"مقبول",IF('تسجيل اسماء الطلبة الجدد'!$H$8:$H$407=0,"مقبول","مرفوض")))))))</f>
        <v/>
      </c>
    </row>
    <row r="397" spans="1:12" ht="20.100000000000001" customHeight="1" x14ac:dyDescent="0.25">
      <c r="A397" s="25">
        <v>390</v>
      </c>
      <c r="B397" s="26"/>
      <c r="C397" s="31"/>
      <c r="D397" s="27" t="str">
        <f t="shared" si="14"/>
        <v/>
      </c>
      <c r="E397" s="28"/>
      <c r="F397" s="29" t="str">
        <f t="shared" si="13"/>
        <v/>
      </c>
      <c r="G397" s="30" t="str">
        <f>IFERROR(VLOOKUP(MID(C397,8,2)*1,Sheet2!$A$1:$B$28,2,FALSE),"")</f>
        <v/>
      </c>
      <c r="H397" s="41" t="str">
        <f>IFERROR(DATEDIF('تسجيل اسماء الطلبة الجدد'!$F397,$O$2,"MD"),"")</f>
        <v/>
      </c>
      <c r="I397" s="41" t="str">
        <f>IFERROR(DATEDIF('تسجيل اسماء الطلبة الجدد'!$F$8:$F$43,$O$2,"YM"),"")</f>
        <v/>
      </c>
      <c r="J397" s="41" t="str">
        <f>IFERROR(DATEDIF('تسجيل اسماء الطلبة الجدد'!$F$8:$F$43,$O$2,"Y"),"")</f>
        <v/>
      </c>
      <c r="K397" s="24" t="str">
        <f>IF('تسجيل اسماء الطلبة الجدد'!$C397="","",'تسجيل اسماء الطلبة الجدد'!$J397&amp;" "&amp;"سنوات و"&amp;""&amp;'تسجيل اسماء الطلبة الجدد'!$I397&amp;" "&amp;"شهور و"&amp;" "&amp;'تسجيل اسماء الطلبة الجدد'!$H397&amp;"يوم  ")</f>
        <v/>
      </c>
      <c r="L397" s="44" t="str">
        <f>IF('تسجيل اسماء الطلبة الجدد'!$J397="","",IF('تسجيل اسماء الطلبة الجدد'!$J397=4,"مقبول",IF('تسجيل اسماء الطلبة الجدد'!$I$8:$I$407&gt;=5,"مقبول",IF('تسجيل اسماء الطلبة الجدد'!$H$8:$H$407=9,"مقبول",IF('تسجيل اسماء الطلبة الجدد'!$J397=4,"مقبول",IF('تسجيل اسماء الطلبة الجدد'!$I$8:$I$407&gt;=0,"مقبول",IF('تسجيل اسماء الطلبة الجدد'!$H$8:$H$407=0,"مقبول","مرفوض")))))))</f>
        <v/>
      </c>
    </row>
    <row r="398" spans="1:12" ht="20.100000000000001" customHeight="1" x14ac:dyDescent="0.25">
      <c r="A398" s="25">
        <v>391</v>
      </c>
      <c r="B398" s="26"/>
      <c r="C398" s="31"/>
      <c r="D398" s="27" t="str">
        <f t="shared" si="14"/>
        <v/>
      </c>
      <c r="E398" s="28"/>
      <c r="F398" s="29" t="str">
        <f t="shared" si="13"/>
        <v/>
      </c>
      <c r="G398" s="30" t="str">
        <f>IFERROR(VLOOKUP(MID(C398,8,2)*1,Sheet2!$A$1:$B$28,2,FALSE),"")</f>
        <v/>
      </c>
      <c r="H398" s="41" t="str">
        <f>IFERROR(DATEDIF('تسجيل اسماء الطلبة الجدد'!$F398,$O$2,"MD"),"")</f>
        <v/>
      </c>
      <c r="I398" s="41" t="str">
        <f>IFERROR(DATEDIF('تسجيل اسماء الطلبة الجدد'!$F$8:$F$43,$O$2,"YM"),"")</f>
        <v/>
      </c>
      <c r="J398" s="41" t="str">
        <f>IFERROR(DATEDIF('تسجيل اسماء الطلبة الجدد'!$F$8:$F$43,$O$2,"Y"),"")</f>
        <v/>
      </c>
      <c r="K398" s="24" t="str">
        <f>IF('تسجيل اسماء الطلبة الجدد'!$C398="","",'تسجيل اسماء الطلبة الجدد'!$J398&amp;" "&amp;"سنوات و"&amp;""&amp;'تسجيل اسماء الطلبة الجدد'!$I398&amp;" "&amp;"شهور و"&amp;" "&amp;'تسجيل اسماء الطلبة الجدد'!$H398&amp;"يوم  ")</f>
        <v/>
      </c>
      <c r="L398" s="44" t="str">
        <f>IF('تسجيل اسماء الطلبة الجدد'!$J398="","",IF('تسجيل اسماء الطلبة الجدد'!$J398=4,"مقبول",IF('تسجيل اسماء الطلبة الجدد'!$I$8:$I$407&gt;=5,"مقبول",IF('تسجيل اسماء الطلبة الجدد'!$H$8:$H$407=9,"مقبول",IF('تسجيل اسماء الطلبة الجدد'!$J398=4,"مقبول",IF('تسجيل اسماء الطلبة الجدد'!$I$8:$I$407&gt;=0,"مقبول",IF('تسجيل اسماء الطلبة الجدد'!$H$8:$H$407=0,"مقبول","مرفوض")))))))</f>
        <v/>
      </c>
    </row>
    <row r="399" spans="1:12" ht="20.100000000000001" customHeight="1" x14ac:dyDescent="0.25">
      <c r="A399" s="25">
        <v>392</v>
      </c>
      <c r="B399" s="26"/>
      <c r="C399" s="31"/>
      <c r="D399" s="27" t="str">
        <f t="shared" si="14"/>
        <v/>
      </c>
      <c r="E399" s="28"/>
      <c r="F399" s="29" t="str">
        <f t="shared" si="13"/>
        <v/>
      </c>
      <c r="G399" s="30" t="str">
        <f>IFERROR(VLOOKUP(MID(C399,8,2)*1,Sheet2!$A$1:$B$28,2,FALSE),"")</f>
        <v/>
      </c>
      <c r="H399" s="41" t="str">
        <f>IFERROR(DATEDIF('تسجيل اسماء الطلبة الجدد'!$F399,$O$2,"MD"),"")</f>
        <v/>
      </c>
      <c r="I399" s="41" t="str">
        <f>IFERROR(DATEDIF('تسجيل اسماء الطلبة الجدد'!$F$8:$F$43,$O$2,"YM"),"")</f>
        <v/>
      </c>
      <c r="J399" s="41" t="str">
        <f>IFERROR(DATEDIF('تسجيل اسماء الطلبة الجدد'!$F$8:$F$43,$O$2,"Y"),"")</f>
        <v/>
      </c>
      <c r="K399" s="24" t="str">
        <f>IF('تسجيل اسماء الطلبة الجدد'!$C399="","",'تسجيل اسماء الطلبة الجدد'!$J399&amp;" "&amp;"سنوات و"&amp;""&amp;'تسجيل اسماء الطلبة الجدد'!$I399&amp;" "&amp;"شهور و"&amp;" "&amp;'تسجيل اسماء الطلبة الجدد'!$H399&amp;"يوم  ")</f>
        <v/>
      </c>
      <c r="L399" s="44" t="str">
        <f>IF('تسجيل اسماء الطلبة الجدد'!$J399="","",IF('تسجيل اسماء الطلبة الجدد'!$J399=4,"مقبول",IF('تسجيل اسماء الطلبة الجدد'!$I$8:$I$407&gt;=5,"مقبول",IF('تسجيل اسماء الطلبة الجدد'!$H$8:$H$407=9,"مقبول",IF('تسجيل اسماء الطلبة الجدد'!$J399=4,"مقبول",IF('تسجيل اسماء الطلبة الجدد'!$I$8:$I$407&gt;=0,"مقبول",IF('تسجيل اسماء الطلبة الجدد'!$H$8:$H$407=0,"مقبول","مرفوض")))))))</f>
        <v/>
      </c>
    </row>
    <row r="400" spans="1:12" ht="20.100000000000001" customHeight="1" x14ac:dyDescent="0.25">
      <c r="A400" s="25">
        <v>393</v>
      </c>
      <c r="B400" s="26"/>
      <c r="C400" s="31"/>
      <c r="D400" s="27" t="str">
        <f t="shared" si="14"/>
        <v/>
      </c>
      <c r="E400" s="28"/>
      <c r="F400" s="29" t="str">
        <f t="shared" si="13"/>
        <v/>
      </c>
      <c r="G400" s="30" t="str">
        <f>IFERROR(VLOOKUP(MID(C400,8,2)*1,Sheet2!$A$1:$B$28,2,FALSE),"")</f>
        <v/>
      </c>
      <c r="H400" s="41" t="str">
        <f>IFERROR(DATEDIF('تسجيل اسماء الطلبة الجدد'!$F400,$O$2,"MD"),"")</f>
        <v/>
      </c>
      <c r="I400" s="41" t="str">
        <f>IFERROR(DATEDIF('تسجيل اسماء الطلبة الجدد'!$F$8:$F$43,$O$2,"YM"),"")</f>
        <v/>
      </c>
      <c r="J400" s="41" t="str">
        <f>IFERROR(DATEDIF('تسجيل اسماء الطلبة الجدد'!$F$8:$F$43,$O$2,"Y"),"")</f>
        <v/>
      </c>
      <c r="K400" s="24" t="str">
        <f>IF('تسجيل اسماء الطلبة الجدد'!$C400="","",'تسجيل اسماء الطلبة الجدد'!$J400&amp;" "&amp;"سنوات و"&amp;""&amp;'تسجيل اسماء الطلبة الجدد'!$I400&amp;" "&amp;"شهور و"&amp;" "&amp;'تسجيل اسماء الطلبة الجدد'!$H400&amp;"يوم  ")</f>
        <v/>
      </c>
      <c r="L400" s="44" t="str">
        <f>IF('تسجيل اسماء الطلبة الجدد'!$J400="","",IF('تسجيل اسماء الطلبة الجدد'!$J400=4,"مقبول",IF('تسجيل اسماء الطلبة الجدد'!$I$8:$I$407&gt;=5,"مقبول",IF('تسجيل اسماء الطلبة الجدد'!$H$8:$H$407=9,"مقبول",IF('تسجيل اسماء الطلبة الجدد'!$J400=4,"مقبول",IF('تسجيل اسماء الطلبة الجدد'!$I$8:$I$407&gt;=0,"مقبول",IF('تسجيل اسماء الطلبة الجدد'!$H$8:$H$407=0,"مقبول","مرفوض")))))))</f>
        <v/>
      </c>
    </row>
    <row r="401" spans="1:12" ht="20.100000000000001" customHeight="1" x14ac:dyDescent="0.25">
      <c r="A401" s="25">
        <v>394</v>
      </c>
      <c r="B401" s="26"/>
      <c r="C401" s="31"/>
      <c r="D401" s="27" t="str">
        <f t="shared" si="14"/>
        <v/>
      </c>
      <c r="E401" s="28"/>
      <c r="F401" s="29" t="str">
        <f t="shared" si="13"/>
        <v/>
      </c>
      <c r="G401" s="30" t="str">
        <f>IFERROR(VLOOKUP(MID(C401,8,2)*1,Sheet2!$A$1:$B$28,2,FALSE),"")</f>
        <v/>
      </c>
      <c r="H401" s="41" t="str">
        <f>IFERROR(DATEDIF('تسجيل اسماء الطلبة الجدد'!$F401,$O$2,"MD"),"")</f>
        <v/>
      </c>
      <c r="I401" s="41" t="str">
        <f>IFERROR(DATEDIF('تسجيل اسماء الطلبة الجدد'!$F$8:$F$43,$O$2,"YM"),"")</f>
        <v/>
      </c>
      <c r="J401" s="41" t="str">
        <f>IFERROR(DATEDIF('تسجيل اسماء الطلبة الجدد'!$F$8:$F$43,$O$2,"Y"),"")</f>
        <v/>
      </c>
      <c r="K401" s="24" t="str">
        <f>IF('تسجيل اسماء الطلبة الجدد'!$C401="","",'تسجيل اسماء الطلبة الجدد'!$J401&amp;" "&amp;"سنوات و"&amp;""&amp;'تسجيل اسماء الطلبة الجدد'!$I401&amp;" "&amp;"شهور و"&amp;" "&amp;'تسجيل اسماء الطلبة الجدد'!$H401&amp;"يوم  ")</f>
        <v/>
      </c>
      <c r="L401" s="44" t="str">
        <f>IF('تسجيل اسماء الطلبة الجدد'!$J401="","",IF('تسجيل اسماء الطلبة الجدد'!$J401=4,"مقبول",IF('تسجيل اسماء الطلبة الجدد'!$I$8:$I$407&gt;=5,"مقبول",IF('تسجيل اسماء الطلبة الجدد'!$H$8:$H$407=9,"مقبول",IF('تسجيل اسماء الطلبة الجدد'!$J401=4,"مقبول",IF('تسجيل اسماء الطلبة الجدد'!$I$8:$I$407&gt;=0,"مقبول",IF('تسجيل اسماء الطلبة الجدد'!$H$8:$H$407=0,"مقبول","مرفوض")))))))</f>
        <v/>
      </c>
    </row>
    <row r="402" spans="1:12" ht="20.100000000000001" customHeight="1" x14ac:dyDescent="0.25">
      <c r="A402" s="25">
        <v>395</v>
      </c>
      <c r="B402" s="26"/>
      <c r="C402" s="31"/>
      <c r="D402" s="27" t="str">
        <f t="shared" si="14"/>
        <v/>
      </c>
      <c r="E402" s="28"/>
      <c r="F402" s="29" t="str">
        <f t="shared" si="13"/>
        <v/>
      </c>
      <c r="G402" s="30" t="str">
        <f>IFERROR(VLOOKUP(MID(C402,8,2)*1,Sheet2!$A$1:$B$28,2,FALSE),"")</f>
        <v/>
      </c>
      <c r="H402" s="41" t="str">
        <f>IFERROR(DATEDIF('تسجيل اسماء الطلبة الجدد'!$F402,$O$2,"MD"),"")</f>
        <v/>
      </c>
      <c r="I402" s="41" t="str">
        <f>IFERROR(DATEDIF('تسجيل اسماء الطلبة الجدد'!$F$8:$F$43,$O$2,"YM"),"")</f>
        <v/>
      </c>
      <c r="J402" s="41" t="str">
        <f>IFERROR(DATEDIF('تسجيل اسماء الطلبة الجدد'!$F$8:$F$43,$O$2,"Y"),"")</f>
        <v/>
      </c>
      <c r="K402" s="24" t="str">
        <f>IF('تسجيل اسماء الطلبة الجدد'!$C402="","",'تسجيل اسماء الطلبة الجدد'!$J402&amp;" "&amp;"سنوات و"&amp;""&amp;'تسجيل اسماء الطلبة الجدد'!$I402&amp;" "&amp;"شهور و"&amp;" "&amp;'تسجيل اسماء الطلبة الجدد'!$H402&amp;"يوم  ")</f>
        <v/>
      </c>
      <c r="L402" s="44" t="str">
        <f>IF('تسجيل اسماء الطلبة الجدد'!$J402="","",IF('تسجيل اسماء الطلبة الجدد'!$J402=4,"مقبول",IF('تسجيل اسماء الطلبة الجدد'!$I$8:$I$407&gt;=5,"مقبول",IF('تسجيل اسماء الطلبة الجدد'!$H$8:$H$407=9,"مقبول",IF('تسجيل اسماء الطلبة الجدد'!$J402=4,"مقبول",IF('تسجيل اسماء الطلبة الجدد'!$I$8:$I$407&gt;=0,"مقبول",IF('تسجيل اسماء الطلبة الجدد'!$H$8:$H$407=0,"مقبول","مرفوض")))))))</f>
        <v/>
      </c>
    </row>
    <row r="403" spans="1:12" ht="20.100000000000001" customHeight="1" x14ac:dyDescent="0.25">
      <c r="A403" s="25">
        <v>396</v>
      </c>
      <c r="B403" s="26"/>
      <c r="C403" s="31"/>
      <c r="D403" s="27" t="str">
        <f t="shared" si="14"/>
        <v/>
      </c>
      <c r="E403" s="28"/>
      <c r="F403" s="29" t="str">
        <f t="shared" si="13"/>
        <v/>
      </c>
      <c r="G403" s="30" t="str">
        <f>IFERROR(VLOOKUP(MID(C403,8,2)*1,Sheet2!$A$1:$B$28,2,FALSE),"")</f>
        <v/>
      </c>
      <c r="H403" s="41" t="str">
        <f>IFERROR(DATEDIF('تسجيل اسماء الطلبة الجدد'!$F403,$O$2,"MD"),"")</f>
        <v/>
      </c>
      <c r="I403" s="41" t="str">
        <f>IFERROR(DATEDIF('تسجيل اسماء الطلبة الجدد'!$F$8:$F$43,$O$2,"YM"),"")</f>
        <v/>
      </c>
      <c r="J403" s="41" t="str">
        <f>IFERROR(DATEDIF('تسجيل اسماء الطلبة الجدد'!$F$8:$F$43,$O$2,"Y"),"")</f>
        <v/>
      </c>
      <c r="K403" s="24" t="str">
        <f>IF('تسجيل اسماء الطلبة الجدد'!$C403="","",'تسجيل اسماء الطلبة الجدد'!$J403&amp;" "&amp;"سنوات و"&amp;""&amp;'تسجيل اسماء الطلبة الجدد'!$I403&amp;" "&amp;"شهور و"&amp;" "&amp;'تسجيل اسماء الطلبة الجدد'!$H403&amp;"يوم  ")</f>
        <v/>
      </c>
      <c r="L403" s="44" t="str">
        <f>IF('تسجيل اسماء الطلبة الجدد'!$J403="","",IF('تسجيل اسماء الطلبة الجدد'!$J403=4,"مقبول",IF('تسجيل اسماء الطلبة الجدد'!$I$8:$I$407&gt;=5,"مقبول",IF('تسجيل اسماء الطلبة الجدد'!$H$8:$H$407=9,"مقبول",IF('تسجيل اسماء الطلبة الجدد'!$J403=4,"مقبول",IF('تسجيل اسماء الطلبة الجدد'!$I$8:$I$407&gt;=0,"مقبول",IF('تسجيل اسماء الطلبة الجدد'!$H$8:$H$407=0,"مقبول","مرفوض")))))))</f>
        <v/>
      </c>
    </row>
    <row r="404" spans="1:12" ht="20.100000000000001" customHeight="1" x14ac:dyDescent="0.25">
      <c r="A404" s="25">
        <v>397</v>
      </c>
      <c r="B404" s="26"/>
      <c r="C404" s="31"/>
      <c r="D404" s="27" t="str">
        <f t="shared" si="14"/>
        <v/>
      </c>
      <c r="E404" s="28"/>
      <c r="F404" s="29" t="str">
        <f t="shared" si="13"/>
        <v/>
      </c>
      <c r="G404" s="30" t="str">
        <f>IFERROR(VLOOKUP(MID(C404,8,2)*1,Sheet2!$A$1:$B$28,2,FALSE),"")</f>
        <v/>
      </c>
      <c r="H404" s="41" t="str">
        <f>IFERROR(DATEDIF('تسجيل اسماء الطلبة الجدد'!$F404,$O$2,"MD"),"")</f>
        <v/>
      </c>
      <c r="I404" s="41" t="str">
        <f>IFERROR(DATEDIF('تسجيل اسماء الطلبة الجدد'!$F$8:$F$43,$O$2,"YM"),"")</f>
        <v/>
      </c>
      <c r="J404" s="41" t="str">
        <f>IFERROR(DATEDIF('تسجيل اسماء الطلبة الجدد'!$F$8:$F$43,$O$2,"Y"),"")</f>
        <v/>
      </c>
      <c r="K404" s="24" t="str">
        <f>IF('تسجيل اسماء الطلبة الجدد'!$C404="","",'تسجيل اسماء الطلبة الجدد'!$J404&amp;" "&amp;"سنوات و"&amp;""&amp;'تسجيل اسماء الطلبة الجدد'!$I404&amp;" "&amp;"شهور و"&amp;" "&amp;'تسجيل اسماء الطلبة الجدد'!$H404&amp;"يوم  ")</f>
        <v/>
      </c>
      <c r="L404" s="44" t="str">
        <f>IF('تسجيل اسماء الطلبة الجدد'!$J404="","",IF('تسجيل اسماء الطلبة الجدد'!$J404=4,"مقبول",IF('تسجيل اسماء الطلبة الجدد'!$I$8:$I$407&gt;=5,"مقبول",IF('تسجيل اسماء الطلبة الجدد'!$H$8:$H$407=9,"مقبول",IF('تسجيل اسماء الطلبة الجدد'!$J404=4,"مقبول",IF('تسجيل اسماء الطلبة الجدد'!$I$8:$I$407&gt;=0,"مقبول",IF('تسجيل اسماء الطلبة الجدد'!$H$8:$H$407=0,"مقبول","مرفوض")))))))</f>
        <v/>
      </c>
    </row>
    <row r="405" spans="1:12" ht="20.100000000000001" customHeight="1" x14ac:dyDescent="0.25">
      <c r="A405" s="25">
        <v>398</v>
      </c>
      <c r="B405" s="26"/>
      <c r="C405" s="31"/>
      <c r="D405" s="27" t="str">
        <f t="shared" si="14"/>
        <v/>
      </c>
      <c r="E405" s="28"/>
      <c r="F405" s="29" t="str">
        <f t="shared" si="13"/>
        <v/>
      </c>
      <c r="G405" s="30" t="str">
        <f>IFERROR(VLOOKUP(MID(C405,8,2)*1,Sheet2!$A$1:$B$28,2,FALSE),"")</f>
        <v/>
      </c>
      <c r="H405" s="41" t="str">
        <f>IFERROR(DATEDIF('تسجيل اسماء الطلبة الجدد'!$F405,$O$2,"MD"),"")</f>
        <v/>
      </c>
      <c r="I405" s="41" t="str">
        <f>IFERROR(DATEDIF('تسجيل اسماء الطلبة الجدد'!$F$8:$F$43,$O$2,"YM"),"")</f>
        <v/>
      </c>
      <c r="J405" s="41" t="str">
        <f>IFERROR(DATEDIF('تسجيل اسماء الطلبة الجدد'!$F$8:$F$43,$O$2,"Y"),"")</f>
        <v/>
      </c>
      <c r="K405" s="24" t="str">
        <f>IF('تسجيل اسماء الطلبة الجدد'!$C405="","",'تسجيل اسماء الطلبة الجدد'!$J405&amp;" "&amp;"سنوات و"&amp;""&amp;'تسجيل اسماء الطلبة الجدد'!$I405&amp;" "&amp;"شهور و"&amp;" "&amp;'تسجيل اسماء الطلبة الجدد'!$H405&amp;"يوم  ")</f>
        <v/>
      </c>
      <c r="L405" s="44" t="str">
        <f>IF('تسجيل اسماء الطلبة الجدد'!$J405="","",IF('تسجيل اسماء الطلبة الجدد'!$J405=4,"مقبول",IF('تسجيل اسماء الطلبة الجدد'!$I$8:$I$407&gt;=5,"مقبول",IF('تسجيل اسماء الطلبة الجدد'!$H$8:$H$407=9,"مقبول",IF('تسجيل اسماء الطلبة الجدد'!$J405=4,"مقبول",IF('تسجيل اسماء الطلبة الجدد'!$I$8:$I$407&gt;=0,"مقبول",IF('تسجيل اسماء الطلبة الجدد'!$H$8:$H$407=0,"مقبول","مرفوض")))))))</f>
        <v/>
      </c>
    </row>
    <row r="406" spans="1:12" ht="20.100000000000001" customHeight="1" x14ac:dyDescent="0.25">
      <c r="A406" s="25">
        <v>399</v>
      </c>
      <c r="B406" s="26"/>
      <c r="C406" s="31"/>
      <c r="D406" s="27" t="str">
        <f t="shared" si="14"/>
        <v/>
      </c>
      <c r="E406" s="28"/>
      <c r="F406" s="29" t="str">
        <f t="shared" si="13"/>
        <v/>
      </c>
      <c r="G406" s="30" t="str">
        <f>IFERROR(VLOOKUP(MID(C406,8,2)*1,Sheet2!$A$1:$B$28,2,FALSE),"")</f>
        <v/>
      </c>
      <c r="H406" s="41" t="str">
        <f>IFERROR(DATEDIF('تسجيل اسماء الطلبة الجدد'!$F406,$O$2,"MD"),"")</f>
        <v/>
      </c>
      <c r="I406" s="41" t="str">
        <f>IFERROR(DATEDIF('تسجيل اسماء الطلبة الجدد'!$F$8:$F$43,$O$2,"YM"),"")</f>
        <v/>
      </c>
      <c r="J406" s="41" t="str">
        <f>IFERROR(DATEDIF('تسجيل اسماء الطلبة الجدد'!$F$8:$F$43,$O$2,"Y"),"")</f>
        <v/>
      </c>
      <c r="K406" s="24" t="str">
        <f>IF('تسجيل اسماء الطلبة الجدد'!$C406="","",'تسجيل اسماء الطلبة الجدد'!$J406&amp;" "&amp;"سنوات و"&amp;""&amp;'تسجيل اسماء الطلبة الجدد'!$I406&amp;" "&amp;"شهور و"&amp;" "&amp;'تسجيل اسماء الطلبة الجدد'!$H406&amp;"يوم  ")</f>
        <v/>
      </c>
      <c r="L406" s="44" t="str">
        <f>IF('تسجيل اسماء الطلبة الجدد'!$J406="","",IF('تسجيل اسماء الطلبة الجدد'!$J406=4,"مقبول",IF('تسجيل اسماء الطلبة الجدد'!$I$8:$I$407&gt;=5,"مقبول",IF('تسجيل اسماء الطلبة الجدد'!$H$8:$H$407=9,"مقبول",IF('تسجيل اسماء الطلبة الجدد'!$J406=4,"مقبول",IF('تسجيل اسماء الطلبة الجدد'!$I$8:$I$407&gt;=0,"مقبول",IF('تسجيل اسماء الطلبة الجدد'!$H$8:$H$407=0,"مقبول","مرفوض")))))))</f>
        <v/>
      </c>
    </row>
    <row r="407" spans="1:12" ht="20.100000000000001" customHeight="1" thickBot="1" x14ac:dyDescent="0.3">
      <c r="A407" s="25">
        <v>400</v>
      </c>
      <c r="B407" s="26"/>
      <c r="C407" s="31"/>
      <c r="D407" s="27" t="str">
        <f t="shared" si="14"/>
        <v/>
      </c>
      <c r="E407" s="28"/>
      <c r="F407" s="29" t="str">
        <f t="shared" ref="F407" si="15">IFERROR(DATE(IF(LEFT(C407,1)*1=3,20,19)&amp;MID(C407,2,2),MID(C407,4,2),MID(C407,6,2)),"")</f>
        <v/>
      </c>
      <c r="G407" s="30" t="str">
        <f>IFERROR(VLOOKUP(MID(C407,8,2)*1,Sheet2!$A$1:$B$28,2,FALSE),"")</f>
        <v/>
      </c>
      <c r="H407" s="41" t="str">
        <f>IFERROR(DATEDIF('تسجيل اسماء الطلبة الجدد'!$F407,$O$2,"MD"),"")</f>
        <v/>
      </c>
      <c r="I407" s="41" t="str">
        <f>IFERROR(DATEDIF('تسجيل اسماء الطلبة الجدد'!$F$8:$F$43,$O$2,"YM"),"")</f>
        <v/>
      </c>
      <c r="J407" s="41" t="str">
        <f>IFERROR(DATEDIF('تسجيل اسماء الطلبة الجدد'!$F$8:$F$43,$O$2,"Y"),"")</f>
        <v/>
      </c>
      <c r="K407" s="24" t="str">
        <f>IF('تسجيل اسماء الطلبة الجدد'!$C407="","",'تسجيل اسماء الطلبة الجدد'!$J407&amp;" "&amp;"سنوات و"&amp;""&amp;'تسجيل اسماء الطلبة الجدد'!$I407&amp;" "&amp;"شهور و"&amp;" "&amp;'تسجيل اسماء الطلبة الجدد'!$H407&amp;"يوم  ")</f>
        <v/>
      </c>
      <c r="L407" s="44" t="str">
        <f>IF('تسجيل اسماء الطلبة الجدد'!$J407="","",IF('تسجيل اسماء الطلبة الجدد'!$J407=4,"مقبول",IF('تسجيل اسماء الطلبة الجدد'!$I$8:$I$407&gt;=5,"مقبول",IF('تسجيل اسماء الطلبة الجدد'!$H$8:$H$407=9,"مقبول",IF('تسجيل اسماء الطلبة الجدد'!$J407=4,"مقبول",IF('تسجيل اسماء الطلبة الجدد'!$I$8:$I$407&gt;=0,"مقبول",IF('تسجيل اسماء الطلبة الجدد'!$H$8:$H$407=0,"مقبول","مرفوض")))))))</f>
        <v/>
      </c>
    </row>
    <row r="408" spans="1:12" ht="20.100000000000001" customHeight="1" thickBot="1" x14ac:dyDescent="0.3">
      <c r="A408" s="32" t="s">
        <v>39</v>
      </c>
      <c r="B408" s="33">
        <f>SUBTOTAL(103,'تسجيل اسماء الطلبة الجدد'!$B$8:$B$407)</f>
        <v>2</v>
      </c>
      <c r="C408" s="33"/>
      <c r="D408" s="33"/>
      <c r="E408" s="34"/>
      <c r="F408" s="33"/>
      <c r="G408" s="33"/>
      <c r="H408" s="33"/>
      <c r="I408" s="33"/>
      <c r="J408" s="33"/>
      <c r="K408" s="33"/>
      <c r="L408" s="35"/>
    </row>
  </sheetData>
  <sheetProtection formatCells="0" formatColumns="0" formatRows="0" autoFilter="0"/>
  <mergeCells count="3">
    <mergeCell ref="B1:B2"/>
    <mergeCell ref="D2:J2"/>
    <mergeCell ref="H6:J6"/>
  </mergeCells>
  <phoneticPr fontId="3" type="noConversion"/>
  <conditionalFormatting sqref="L8:L407">
    <cfRule type="cellIs" dxfId="0" priority="3" operator="equal">
      <formula>"مرفوض"</formula>
    </cfRule>
  </conditionalFormatting>
  <conditionalFormatting sqref="G4:G5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{011C09AE-B5C3-4990-ADF1-80AD065A2DFE}</x14:id>
        </ext>
      </extLst>
    </cfRule>
  </conditionalFormatting>
  <conditionalFormatting sqref="G3:G5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{AA63481A-6185-4708-B21B-BFB45E6E11A5}</x14:id>
        </ext>
      </extLst>
    </cfRule>
  </conditionalFormatting>
  <dataValidations count="1">
    <dataValidation type="list" allowBlank="1" showInputMessage="1" showErrorMessage="1" sqref="E8:E407" xr:uid="{C5942279-3A11-4692-A664-43E1D146F645}">
      <formula1>"Kg1 , Kg2 , الصف الاول"</formula1>
    </dataValidation>
  </dataValidations>
  <printOptions horizontalCentered="1"/>
  <pageMargins left="0.19685039370078741" right="0.19685039370078741" top="0.19685039370078741" bottom="0.19685039370078741" header="0.19685039370078741" footer="0.19685039370078741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11C09AE-B5C3-4990-ADF1-80AD065A2DF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G4:G5</xm:sqref>
        </x14:conditionalFormatting>
        <x14:conditionalFormatting xmlns:xm="http://schemas.microsoft.com/office/excel/2006/main">
          <x14:cfRule type="dataBar" id="{AA63481A-6185-4708-B21B-BFB45E6E11A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G3:G5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CAF4D0C6-56BF-4400-938A-50D5E7F1604F}">
          <x14:colorSeries rgb="FF000000"/>
          <x14:colorNegative rgb="FF0070C0"/>
          <x14:colorAxis rgb="FF000000"/>
          <x14:colorMarkers rgb="FF0070C0"/>
          <x14:colorFirst rgb="FF0070C0"/>
          <x14:colorLast rgb="FF0070C0"/>
          <x14:colorHigh rgb="FF0070C0"/>
          <x14:colorLow rgb="FF0070C0"/>
          <x14:sparklines>
            <x14:sparkline>
              <xm:f>'تسجيل اسماء الطلبة الجدد'!H4:I4</xm:f>
              <xm:sqref>G4</xm:sqref>
            </x14:sparkline>
            <x14:sparkline>
              <xm:f>'تسجيل اسماء الطلبة الجدد'!H5:I5</xm:f>
              <xm:sqref>G5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rightToLeft="1" workbookViewId="0">
      <selection activeCell="E1" sqref="E1:H7"/>
    </sheetView>
  </sheetViews>
  <sheetFormatPr defaultRowHeight="15" x14ac:dyDescent="0.25"/>
  <cols>
    <col min="2" max="2" width="9.5703125" bestFit="1" customWidth="1"/>
  </cols>
  <sheetData>
    <row r="1" spans="1:2" x14ac:dyDescent="0.25">
      <c r="A1">
        <v>1</v>
      </c>
      <c r="B1" t="s">
        <v>25</v>
      </c>
    </row>
    <row r="2" spans="1:2" x14ac:dyDescent="0.25">
      <c r="A2">
        <v>2</v>
      </c>
      <c r="B2" t="s">
        <v>7</v>
      </c>
    </row>
    <row r="3" spans="1:2" x14ac:dyDescent="0.25">
      <c r="A3">
        <v>3</v>
      </c>
      <c r="B3" t="s">
        <v>8</v>
      </c>
    </row>
    <row r="4" spans="1:2" x14ac:dyDescent="0.25">
      <c r="A4">
        <v>4</v>
      </c>
      <c r="B4" t="s">
        <v>9</v>
      </c>
    </row>
    <row r="5" spans="1:2" x14ac:dyDescent="0.25">
      <c r="A5">
        <v>11</v>
      </c>
      <c r="B5" t="s">
        <v>10</v>
      </c>
    </row>
    <row r="6" spans="1:2" x14ac:dyDescent="0.25">
      <c r="A6">
        <v>12</v>
      </c>
      <c r="B6" t="s">
        <v>11</v>
      </c>
    </row>
    <row r="7" spans="1:2" x14ac:dyDescent="0.25">
      <c r="A7">
        <v>13</v>
      </c>
      <c r="B7" t="s">
        <v>12</v>
      </c>
    </row>
    <row r="8" spans="1:2" x14ac:dyDescent="0.25">
      <c r="A8">
        <v>14</v>
      </c>
      <c r="B8" t="s">
        <v>13</v>
      </c>
    </row>
    <row r="9" spans="1:2" x14ac:dyDescent="0.25">
      <c r="A9">
        <v>15</v>
      </c>
      <c r="B9" t="s">
        <v>26</v>
      </c>
    </row>
    <row r="10" spans="1:2" x14ac:dyDescent="0.25">
      <c r="A10">
        <v>16</v>
      </c>
      <c r="B10" t="s">
        <v>14</v>
      </c>
    </row>
    <row r="11" spans="1:2" x14ac:dyDescent="0.25">
      <c r="A11">
        <v>17</v>
      </c>
      <c r="B11" t="s">
        <v>27</v>
      </c>
    </row>
    <row r="12" spans="1:2" x14ac:dyDescent="0.25">
      <c r="A12">
        <v>18</v>
      </c>
      <c r="B12" t="s">
        <v>15</v>
      </c>
    </row>
    <row r="13" spans="1:2" x14ac:dyDescent="0.25">
      <c r="A13">
        <v>19</v>
      </c>
      <c r="B13" t="s">
        <v>28</v>
      </c>
    </row>
    <row r="14" spans="1:2" x14ac:dyDescent="0.25">
      <c r="A14">
        <v>21</v>
      </c>
      <c r="B14" t="s">
        <v>16</v>
      </c>
    </row>
    <row r="15" spans="1:2" x14ac:dyDescent="0.25">
      <c r="A15">
        <v>22</v>
      </c>
      <c r="B15" t="s">
        <v>29</v>
      </c>
    </row>
    <row r="16" spans="1:2" x14ac:dyDescent="0.25">
      <c r="A16">
        <v>23</v>
      </c>
      <c r="B16" t="s">
        <v>17</v>
      </c>
    </row>
    <row r="17" spans="1:2" x14ac:dyDescent="0.25">
      <c r="A17">
        <v>24</v>
      </c>
      <c r="B17" t="s">
        <v>18</v>
      </c>
    </row>
    <row r="18" spans="1:2" x14ac:dyDescent="0.25">
      <c r="A18">
        <v>25</v>
      </c>
      <c r="B18" t="s">
        <v>19</v>
      </c>
    </row>
    <row r="19" spans="1:2" x14ac:dyDescent="0.25">
      <c r="A19">
        <v>26</v>
      </c>
      <c r="B19" t="s">
        <v>20</v>
      </c>
    </row>
    <row r="20" spans="1:2" x14ac:dyDescent="0.25">
      <c r="A20">
        <v>27</v>
      </c>
      <c r="B20" t="s">
        <v>21</v>
      </c>
    </row>
    <row r="21" spans="1:2" x14ac:dyDescent="0.25">
      <c r="A21">
        <v>28</v>
      </c>
      <c r="B21" t="s">
        <v>22</v>
      </c>
    </row>
    <row r="22" spans="1:2" x14ac:dyDescent="0.25">
      <c r="A22">
        <v>29</v>
      </c>
      <c r="B22" t="s">
        <v>23</v>
      </c>
    </row>
    <row r="23" spans="1:2" x14ac:dyDescent="0.25">
      <c r="A23">
        <v>31</v>
      </c>
      <c r="B23" t="s">
        <v>30</v>
      </c>
    </row>
    <row r="24" spans="1:2" x14ac:dyDescent="0.25">
      <c r="A24">
        <v>32</v>
      </c>
      <c r="B24" t="s">
        <v>31</v>
      </c>
    </row>
    <row r="25" spans="1:2" x14ac:dyDescent="0.25">
      <c r="A25">
        <v>33</v>
      </c>
      <c r="B25" t="s">
        <v>32</v>
      </c>
    </row>
    <row r="26" spans="1:2" x14ac:dyDescent="0.25">
      <c r="A26">
        <v>34</v>
      </c>
      <c r="B26" t="s">
        <v>33</v>
      </c>
    </row>
    <row r="27" spans="1:2" x14ac:dyDescent="0.25">
      <c r="A27">
        <v>35</v>
      </c>
      <c r="B27" t="s">
        <v>24</v>
      </c>
    </row>
    <row r="28" spans="1:2" ht="45" x14ac:dyDescent="0.25">
      <c r="A28">
        <v>88</v>
      </c>
      <c r="B28" s="1" t="s">
        <v>34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تسجيل اسماء الطلبة الجدد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 Saad</dc:creator>
  <cp:lastModifiedBy>Karim Saad</cp:lastModifiedBy>
  <cp:lastPrinted>2020-07-19T03:32:41Z</cp:lastPrinted>
  <dcterms:created xsi:type="dcterms:W3CDTF">2020-07-16T13:43:36Z</dcterms:created>
  <dcterms:modified xsi:type="dcterms:W3CDTF">2020-07-28T00:49:59Z</dcterms:modified>
</cp:coreProperties>
</file>