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بيانات اساسية" sheetId="2" r:id="rId1"/>
    <sheet name="ورقة3" sheetId="3" r:id="rId2"/>
  </sheets>
  <calcPr calcId="145621" calcMode="manual"/>
</workbook>
</file>

<file path=xl/calcChain.xml><?xml version="1.0" encoding="utf-8"?>
<calcChain xmlns="http://schemas.openxmlformats.org/spreadsheetml/2006/main">
  <c r="AK5" i="2" l="1"/>
  <c r="AJ5" i="2"/>
  <c r="F5" i="2"/>
  <c r="G5" i="2" s="1"/>
  <c r="E5" i="2"/>
  <c r="AK4" i="2"/>
  <c r="AJ4" i="2"/>
  <c r="G4" i="2"/>
  <c r="F4" i="2"/>
  <c r="E4" i="2"/>
</calcChain>
</file>

<file path=xl/sharedStrings.xml><?xml version="1.0" encoding="utf-8"?>
<sst xmlns="http://schemas.openxmlformats.org/spreadsheetml/2006/main" count="62" uniqueCount="53">
  <si>
    <t>السجل</t>
  </si>
  <si>
    <t>الاسم</t>
  </si>
  <si>
    <t>الرقم القومي</t>
  </si>
  <si>
    <t>النوع</t>
  </si>
  <si>
    <t>تاريخ الميلاد</t>
  </si>
  <si>
    <t>السن</t>
  </si>
  <si>
    <t>الموقف من التجنيد</t>
  </si>
  <si>
    <t>العنوان</t>
  </si>
  <si>
    <t>التليفون</t>
  </si>
  <si>
    <t>الرقم التأميني</t>
  </si>
  <si>
    <t>المؤهل</t>
  </si>
  <si>
    <t>قرار التعيين</t>
  </si>
  <si>
    <t>تاريخ التعيين</t>
  </si>
  <si>
    <t>الاعتبارية</t>
  </si>
  <si>
    <t>المباشرة لاول مرة</t>
  </si>
  <si>
    <t>تاريخ المباشرة بالمعهد</t>
  </si>
  <si>
    <t>اصلى / منتدب</t>
  </si>
  <si>
    <t>تاريخ الانقطاع</t>
  </si>
  <si>
    <t>تاريخ العودة</t>
  </si>
  <si>
    <t>محمد جمعه حسين إبراهيم</t>
  </si>
  <si>
    <t>مساكن إيديال- الشرابية -القاهرة</t>
  </si>
  <si>
    <t>01141171205</t>
  </si>
  <si>
    <t>ب.خدمة إجتماعية 93</t>
  </si>
  <si>
    <t>اصلى</t>
  </si>
  <si>
    <t>طارق عبدالحكيم عبدالسيد توفيق</t>
  </si>
  <si>
    <t>ادى الخدمة</t>
  </si>
  <si>
    <t>جروان-الباجور- منوفية</t>
  </si>
  <si>
    <t>01008687342</t>
  </si>
  <si>
    <t>ل.شريعة وقانون 95</t>
  </si>
  <si>
    <t>الموقف من العمل</t>
  </si>
  <si>
    <t>المعاهد التي عمل بها</t>
  </si>
  <si>
    <t>الصف الدراسى</t>
  </si>
  <si>
    <t>الوظيفة</t>
  </si>
  <si>
    <t>الدرجة المالية</t>
  </si>
  <si>
    <t>مادرة التدريس الحالية</t>
  </si>
  <si>
    <t>الجزاءات</t>
  </si>
  <si>
    <t>كود المعلم</t>
  </si>
  <si>
    <t>كلمة سر الكادر</t>
  </si>
  <si>
    <t>الدرجة على الكادر</t>
  </si>
  <si>
    <t>التخصص حسب الكادر</t>
  </si>
  <si>
    <t>رقم قرارالدرجة</t>
  </si>
  <si>
    <t>تاريخ الدرجة</t>
  </si>
  <si>
    <t xml:space="preserve">الدرجة المنتظرة </t>
  </si>
  <si>
    <t>تاريخ الدرجة المنتظرة</t>
  </si>
  <si>
    <t>الوظيفة 2</t>
  </si>
  <si>
    <t>ملاحظات</t>
  </si>
  <si>
    <t>على رأس العمل</t>
  </si>
  <si>
    <t>معلم</t>
  </si>
  <si>
    <t>الثانية التخصصية 2014</t>
  </si>
  <si>
    <t>قران كريم</t>
  </si>
  <si>
    <t>الثانية التخصصية 2018</t>
  </si>
  <si>
    <t>معلم اول</t>
  </si>
  <si>
    <t>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</si>
</sst>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/mm\/dd"/>
    <numFmt numFmtId="165" formatCode="00000000000"/>
  </numFmts>
  <fonts count="6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4"/>
      <name val="Arial"/>
      <family val="2"/>
      <scheme val="minor"/>
    </font>
    <font>
      <b/>
      <sz val="14"/>
      <color indexed="8"/>
      <name val="Arial"/>
      <family val="2"/>
      <scheme val="minor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 readingOrder="2"/>
      <protection locked="0"/>
    </xf>
    <xf numFmtId="0" fontId="2" fillId="3" borderId="1" xfId="1" applyFont="1" applyFill="1" applyBorder="1" applyAlignment="1" applyProtection="1">
      <alignment horizontal="center" vertical="center" wrapText="1" readingOrder="2"/>
      <protection locked="0"/>
    </xf>
    <xf numFmtId="0" fontId="3" fillId="0" borderId="1" xfId="0" applyFont="1" applyBorder="1" applyAlignment="1" applyProtection="1">
      <alignment horizontal="center" readingOrder="2"/>
      <protection locked="0"/>
    </xf>
    <xf numFmtId="0" fontId="3" fillId="0" borderId="1" xfId="0" applyFont="1" applyBorder="1" applyAlignment="1" applyProtection="1">
      <alignment readingOrder="2"/>
      <protection locked="0"/>
    </xf>
    <xf numFmtId="14" fontId="3" fillId="0" borderId="1" xfId="0" applyNumberFormat="1" applyFont="1" applyBorder="1" applyAlignment="1" applyProtection="1">
      <alignment horizontal="right" readingOrder="2"/>
      <protection locked="0"/>
    </xf>
    <xf numFmtId="1" fontId="3" fillId="0" borderId="1" xfId="0" applyNumberFormat="1" applyFont="1" applyBorder="1" applyAlignment="1" applyProtection="1">
      <alignment readingOrder="2"/>
      <protection locked="0"/>
    </xf>
    <xf numFmtId="0" fontId="3" fillId="0" borderId="1" xfId="0" applyFont="1" applyBorder="1" applyAlignment="1" applyProtection="1">
      <alignment horizontal="center" vertical="center"/>
    </xf>
    <xf numFmtId="164" fontId="3" fillId="0" borderId="1" xfId="0" applyNumberFormat="1" applyFont="1" applyBorder="1" applyAlignment="1" applyProtection="1">
      <alignment readingOrder="2"/>
    </xf>
    <xf numFmtId="1" fontId="3" fillId="0" borderId="1" xfId="0" applyNumberFormat="1" applyFont="1" applyBorder="1" applyAlignment="1" applyProtection="1">
      <alignment horizontal="center" vertical="center" readingOrder="2"/>
    </xf>
    <xf numFmtId="49" fontId="3" fillId="0" borderId="1" xfId="0" applyNumberFormat="1" applyFont="1" applyBorder="1" applyAlignment="1" applyProtection="1">
      <alignment shrinkToFit="1" readingOrder="2"/>
      <protection locked="0"/>
    </xf>
    <xf numFmtId="165" fontId="3" fillId="0" borderId="1" xfId="0" applyNumberFormat="1" applyFont="1" applyBorder="1" applyAlignment="1" applyProtection="1">
      <alignment horizontal="center" readingOrder="2"/>
      <protection locked="0"/>
    </xf>
    <xf numFmtId="164" fontId="3" fillId="0" borderId="1" xfId="0" applyNumberFormat="1" applyFont="1" applyBorder="1" applyAlignment="1" applyProtection="1">
      <alignment readingOrder="2"/>
      <protection locked="0"/>
    </xf>
    <xf numFmtId="164" fontId="3" fillId="0" borderId="1" xfId="0" applyNumberFormat="1" applyFont="1" applyBorder="1" applyAlignment="1" applyProtection="1">
      <alignment horizontal="center" readingOrder="2"/>
      <protection locked="0"/>
    </xf>
    <xf numFmtId="0" fontId="4" fillId="0" borderId="1" xfId="0" applyFont="1" applyBorder="1" applyAlignment="1" applyProtection="1">
      <alignment horizontal="center" readingOrder="2"/>
      <protection locked="0"/>
    </xf>
    <xf numFmtId="0" fontId="4" fillId="0" borderId="1" xfId="0" applyFont="1" applyBorder="1" applyAlignment="1" applyProtection="1">
      <alignment readingOrder="2"/>
      <protection locked="0"/>
    </xf>
    <xf numFmtId="0" fontId="4" fillId="0" borderId="0" xfId="0" applyFont="1" applyAlignment="1">
      <alignment horizontal="center" readingOrder="2"/>
    </xf>
    <xf numFmtId="14" fontId="3" fillId="0" borderId="1" xfId="0" applyNumberFormat="1" applyFont="1" applyBorder="1" applyAlignment="1" applyProtection="1">
      <alignment horizontal="center" readingOrder="2"/>
      <protection locked="0"/>
    </xf>
    <xf numFmtId="0" fontId="4" fillId="0" borderId="1" xfId="0" applyFont="1" applyBorder="1" applyAlignment="1">
      <alignment readingOrder="2"/>
    </xf>
    <xf numFmtId="0" fontId="5" fillId="4" borderId="0" xfId="0" applyFont="1" applyFill="1" applyAlignment="1">
      <alignment horizontal="center" vertical="center"/>
    </xf>
  </cellXfs>
  <cellStyles count="2">
    <cellStyle name="Normal" xfId="0" builtinId="0"/>
    <cellStyle name="Normal_Copy of Sort_0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M5"/>
  <sheetViews>
    <sheetView rightToLeft="1" tabSelected="1" workbookViewId="0">
      <selection activeCell="C15" sqref="C15"/>
    </sheetView>
  </sheetViews>
  <sheetFormatPr defaultRowHeight="14.25" x14ac:dyDescent="0.2"/>
  <cols>
    <col min="1" max="1" width="4.625" customWidth="1"/>
    <col min="2" max="2" width="9.375" bestFit="1" customWidth="1"/>
    <col min="3" max="3" width="26.5" bestFit="1" customWidth="1"/>
    <col min="4" max="4" width="20.625" bestFit="1" customWidth="1"/>
    <col min="6" max="6" width="13.5" bestFit="1" customWidth="1"/>
    <col min="9" max="9" width="25.875" bestFit="1" customWidth="1"/>
    <col min="10" max="10" width="16.375" bestFit="1" customWidth="1"/>
    <col min="12" max="12" width="18.375" bestFit="1" customWidth="1"/>
    <col min="13" max="13" width="8.25" bestFit="1" customWidth="1"/>
    <col min="14" max="14" width="13.5" bestFit="1" customWidth="1"/>
    <col min="16" max="16" width="13.5" bestFit="1" customWidth="1"/>
    <col min="21" max="21" width="13.25" bestFit="1" customWidth="1"/>
    <col min="25" max="25" width="20.75" bestFit="1" customWidth="1"/>
    <col min="35" max="35" width="13.5" bestFit="1" customWidth="1"/>
    <col min="37" max="37" width="13.75" bestFit="1" customWidth="1"/>
  </cols>
  <sheetData>
    <row r="3" spans="1:39" ht="54" x14ac:dyDescent="0.2">
      <c r="A3" s="19" t="s">
        <v>52</v>
      </c>
      <c r="B3" s="1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13</v>
      </c>
      <c r="P3" s="2" t="s">
        <v>14</v>
      </c>
      <c r="Q3" s="2" t="s">
        <v>15</v>
      </c>
      <c r="R3" s="2" t="s">
        <v>16</v>
      </c>
      <c r="S3" s="2" t="s">
        <v>17</v>
      </c>
      <c r="T3" s="2" t="s">
        <v>18</v>
      </c>
      <c r="U3" s="2" t="s">
        <v>29</v>
      </c>
      <c r="V3" s="2" t="s">
        <v>30</v>
      </c>
      <c r="W3" s="2" t="s">
        <v>31</v>
      </c>
      <c r="X3" s="2" t="s">
        <v>32</v>
      </c>
      <c r="Y3" s="2" t="s">
        <v>33</v>
      </c>
      <c r="Z3" s="2" t="s">
        <v>34</v>
      </c>
      <c r="AA3" s="2">
        <v>2019</v>
      </c>
      <c r="AB3" s="2">
        <v>2020</v>
      </c>
      <c r="AC3" s="2" t="s">
        <v>35</v>
      </c>
      <c r="AD3" s="2" t="s">
        <v>36</v>
      </c>
      <c r="AE3" s="2" t="s">
        <v>37</v>
      </c>
      <c r="AF3" s="2" t="s">
        <v>38</v>
      </c>
      <c r="AG3" s="2" t="s">
        <v>39</v>
      </c>
      <c r="AH3" s="2" t="s">
        <v>40</v>
      </c>
      <c r="AI3" s="2" t="s">
        <v>41</v>
      </c>
      <c r="AJ3" s="2" t="s">
        <v>42</v>
      </c>
      <c r="AK3" s="2" t="s">
        <v>43</v>
      </c>
      <c r="AL3" s="2" t="s">
        <v>44</v>
      </c>
      <c r="AM3" s="2" t="s">
        <v>45</v>
      </c>
    </row>
    <row r="4" spans="1:39" ht="18" x14ac:dyDescent="0.25">
      <c r="A4">
        <v>1</v>
      </c>
      <c r="B4" s="4">
        <v>273665</v>
      </c>
      <c r="C4" s="5" t="s">
        <v>19</v>
      </c>
      <c r="D4" s="6">
        <v>27105060100959</v>
      </c>
      <c r="E4" s="7" t="str">
        <f>IFERROR(IF(ISODD(MID(D4,13,1)),"ذكر","انثى"),"")</f>
        <v>ذكر</v>
      </c>
      <c r="F4" s="8">
        <f>IFERROR(DATE(IF(LEFT(D4,1)*1=3,20,19)&amp;MID(D4,2,2),MID(D4,4,2),MID(D4,6,2)),"")</f>
        <v>26059</v>
      </c>
      <c r="G4" s="9">
        <f ca="1">IFERROR(DATEDIF(F4,NOW(),"y"),"")</f>
        <v>49</v>
      </c>
      <c r="H4" s="4"/>
      <c r="I4" s="10" t="s">
        <v>20</v>
      </c>
      <c r="J4" s="11" t="s">
        <v>21</v>
      </c>
      <c r="K4" s="4"/>
      <c r="L4" s="4" t="s">
        <v>22</v>
      </c>
      <c r="M4" s="4"/>
      <c r="N4" s="12">
        <v>37503</v>
      </c>
      <c r="O4" s="12"/>
      <c r="P4" s="12">
        <v>37503</v>
      </c>
      <c r="Q4" s="12"/>
      <c r="R4" s="13" t="s">
        <v>23</v>
      </c>
      <c r="S4" s="12"/>
      <c r="T4" s="12"/>
      <c r="U4" s="4" t="s">
        <v>46</v>
      </c>
      <c r="V4" s="4"/>
      <c r="W4" s="4"/>
      <c r="X4" s="3" t="s">
        <v>47</v>
      </c>
      <c r="Y4" s="4" t="s">
        <v>48</v>
      </c>
      <c r="Z4" s="14" t="s">
        <v>49</v>
      </c>
      <c r="AA4" s="15"/>
      <c r="AB4" s="15"/>
      <c r="AC4" s="15"/>
      <c r="AD4" s="4"/>
      <c r="AE4" s="4"/>
      <c r="AF4" s="3" t="s">
        <v>47</v>
      </c>
      <c r="AG4" s="3" t="s">
        <v>49</v>
      </c>
      <c r="AH4" s="3">
        <v>1488</v>
      </c>
      <c r="AI4" s="13">
        <v>45687</v>
      </c>
      <c r="AJ4" s="16" t="str">
        <f>IF(AF4="معلم","معلم اول",IF(AF4="معلم اول","معلم اول أ",IF(AF4="معلم خبير","كبير معلمين",IF(AF4="معلم اول أ","معلم خبير","--"))))</f>
        <v>معلم اول</v>
      </c>
      <c r="AK4" s="17">
        <f>IF(AI4="","",DATE(YEAR(AI4)+5,MONTH(AI4),DAY(AI4)))</f>
        <v>47513</v>
      </c>
      <c r="AL4" s="17" t="s">
        <v>47</v>
      </c>
      <c r="AM4" s="18"/>
    </row>
    <row r="5" spans="1:39" ht="18" x14ac:dyDescent="0.25">
      <c r="A5">
        <v>2</v>
      </c>
      <c r="B5" s="4">
        <v>362845</v>
      </c>
      <c r="C5" s="5" t="s">
        <v>24</v>
      </c>
      <c r="D5" s="6">
        <v>27411070100152</v>
      </c>
      <c r="E5" s="7" t="str">
        <f t="shared" ref="E5" si="0">IFERROR(IF(ISODD(MID(D5,13,1)),"ذكر","انثى"),"")</f>
        <v>ذكر</v>
      </c>
      <c r="F5" s="8">
        <f t="shared" ref="F5" si="1">IFERROR(DATE(IF(LEFT(D5,1)*1=3,20,19)&amp;MID(D5,2,2),MID(D5,4,2),MID(D5,6,2)),"")</f>
        <v>27340</v>
      </c>
      <c r="G5" s="9">
        <f t="shared" ref="G5" ca="1" si="2">IFERROR(DATEDIF(F5,NOW(),"y"),"")</f>
        <v>45</v>
      </c>
      <c r="H5" s="4" t="s">
        <v>25</v>
      </c>
      <c r="I5" s="10" t="s">
        <v>26</v>
      </c>
      <c r="J5" s="11" t="s">
        <v>27</v>
      </c>
      <c r="K5" s="4"/>
      <c r="L5" s="4" t="s">
        <v>28</v>
      </c>
      <c r="M5" s="4"/>
      <c r="N5" s="12">
        <v>41036</v>
      </c>
      <c r="O5" s="12"/>
      <c r="P5" s="12">
        <v>39114</v>
      </c>
      <c r="Q5" s="12"/>
      <c r="R5" s="13" t="s">
        <v>23</v>
      </c>
      <c r="S5" s="12"/>
      <c r="T5" s="12"/>
      <c r="U5" s="4" t="s">
        <v>46</v>
      </c>
      <c r="V5" s="4"/>
      <c r="W5" s="4"/>
      <c r="X5" s="3" t="s">
        <v>47</v>
      </c>
      <c r="Y5" s="4" t="s">
        <v>50</v>
      </c>
      <c r="Z5" s="14" t="s">
        <v>49</v>
      </c>
      <c r="AA5" s="15"/>
      <c r="AB5" s="15"/>
      <c r="AC5" s="15"/>
      <c r="AD5" s="4"/>
      <c r="AE5" s="4"/>
      <c r="AF5" s="3" t="s">
        <v>51</v>
      </c>
      <c r="AG5" s="3" t="s">
        <v>49</v>
      </c>
      <c r="AH5" s="3">
        <v>1499</v>
      </c>
      <c r="AI5" s="13">
        <v>43395</v>
      </c>
      <c r="AJ5" s="16" t="str">
        <f t="shared" ref="AJ5" si="3">IF(AF5="معلم","معلم اول",IF(AF5="معلم اول","معلم اول أ",IF(AF5="معلم خبير","كبير معلمين",IF(AF5="معلم اول أ","معلم خبير","--"))))</f>
        <v>معلم اول أ</v>
      </c>
      <c r="AK5" s="17">
        <f t="shared" ref="AK5" si="4">IF(AI5="","",DATE(YEAR(AI5)+5,MONTH(AI5),DAY(AI5)))</f>
        <v>45221</v>
      </c>
      <c r="AL5" s="17" t="s">
        <v>47</v>
      </c>
      <c r="AM5" s="18"/>
    </row>
  </sheetData>
  <dataValidations count="4">
    <dataValidation type="list" allowBlank="1" showInputMessage="1" showErrorMessage="1" sqref="AG4:AG5">
      <formula1>$AT$6:$AT$26</formula1>
    </dataValidation>
    <dataValidation type="list" allowBlank="1" showInputMessage="1" showErrorMessage="1" sqref="W4:W5">
      <formula1>$CB$6:$CB$18</formula1>
    </dataValidation>
    <dataValidation type="list" allowBlank="1" showInputMessage="1" showErrorMessage="1" sqref="R4:R5">
      <formula1>$S$1:$S$2</formula1>
    </dataValidation>
    <dataValidation type="list" allowBlank="1" showInputMessage="1" showErrorMessage="1" sqref="B3:AM3">
      <formula1>$B$3:$AM$3</formula1>
    </dataValidation>
  </dataValidations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بيانات اساسية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2020-07-29T20:04:14Z</dcterms:modified>
</cp:coreProperties>
</file>